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samail.sharepoint.com/Policy/SGSA Guidance Development/SG03 Safety Management/Annexes/E - Event data spereadsheet sample/"/>
    </mc:Choice>
  </mc:AlternateContent>
  <xr:revisionPtr revIDLastSave="101" documentId="13_ncr:4000b_{0F1D4227-CD68-4F71-8644-784AC4ABA493}" xr6:coauthVersionLast="47" xr6:coauthVersionMax="47" xr10:uidLastSave="{99E3C966-83D2-4512-A5F4-DC6D38C45326}"/>
  <bookViews>
    <workbookView xWindow="-120" yWindow="-120" windowWidth="29040" windowHeight="15720" xr2:uid="{00000000-000D-0000-FFFF-FFFF00000000}"/>
  </bookViews>
  <sheets>
    <sheet name="Introduction" sheetId="6" r:id="rId1"/>
    <sheet name="Football club example" sheetId="5" r:id="rId2"/>
    <sheet name="Horse racing example" sheetId="3" r:id="rId3"/>
    <sheet name="Rugby club exampl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5" l="1"/>
  <c r="M69" i="5"/>
  <c r="L69" i="5"/>
  <c r="K69" i="5"/>
  <c r="J69" i="5"/>
  <c r="I69" i="5"/>
  <c r="H69" i="5"/>
  <c r="G69" i="5"/>
  <c r="F69" i="5"/>
  <c r="E69" i="5"/>
  <c r="D69" i="5"/>
  <c r="C69" i="5"/>
  <c r="B69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N19" i="5"/>
  <c r="N21" i="5" s="1"/>
  <c r="M19" i="5"/>
  <c r="M21" i="5" s="1"/>
  <c r="L19" i="5"/>
  <c r="L21" i="5" s="1"/>
  <c r="K19" i="5"/>
  <c r="K21" i="5" s="1"/>
  <c r="J19" i="5"/>
  <c r="J21" i="5" s="1"/>
  <c r="I19" i="5"/>
  <c r="I21" i="5" s="1"/>
  <c r="H19" i="5"/>
  <c r="H21" i="5" s="1"/>
  <c r="G19" i="5"/>
  <c r="G21" i="5" s="1"/>
  <c r="F19" i="5"/>
  <c r="F21" i="5" s="1"/>
  <c r="E19" i="5"/>
  <c r="E21" i="5" s="1"/>
  <c r="D19" i="5"/>
  <c r="D21" i="5" s="1"/>
  <c r="C19" i="5"/>
  <c r="C21" i="5" s="1"/>
  <c r="B19" i="5"/>
  <c r="B21" i="5" s="1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M20" i="4"/>
  <c r="J20" i="4"/>
  <c r="I20" i="4"/>
  <c r="E20" i="4"/>
  <c r="B20" i="4"/>
  <c r="O18" i="4"/>
  <c r="O20" i="4" s="1"/>
  <c r="N18" i="4"/>
  <c r="N20" i="4" s="1"/>
  <c r="M18" i="4"/>
  <c r="L18" i="4"/>
  <c r="L20" i="4" s="1"/>
  <c r="K18" i="4"/>
  <c r="K20" i="4" s="1"/>
  <c r="J18" i="4"/>
  <c r="I18" i="4"/>
  <c r="H18" i="4"/>
  <c r="H20" i="4" s="1"/>
  <c r="G18" i="4"/>
  <c r="G20" i="4" s="1"/>
  <c r="F18" i="4"/>
  <c r="F20" i="4" s="1"/>
  <c r="E18" i="4"/>
  <c r="D18" i="4"/>
  <c r="D20" i="4" s="1"/>
  <c r="C18" i="4"/>
  <c r="C20" i="4" s="1"/>
  <c r="B18" i="4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V21" i="3"/>
  <c r="U21" i="3"/>
  <c r="P21" i="3"/>
  <c r="N21" i="3"/>
  <c r="M21" i="3"/>
  <c r="H21" i="3"/>
  <c r="F21" i="3"/>
  <c r="E21" i="3"/>
  <c r="V19" i="3"/>
  <c r="U19" i="3"/>
  <c r="T19" i="3"/>
  <c r="T21" i="3" s="1"/>
  <c r="S19" i="3"/>
  <c r="S21" i="3" s="1"/>
  <c r="R19" i="3"/>
  <c r="R21" i="3" s="1"/>
  <c r="Q19" i="3"/>
  <c r="Q21" i="3" s="1"/>
  <c r="P19" i="3"/>
  <c r="O19" i="3"/>
  <c r="O21" i="3" s="1"/>
  <c r="N19" i="3"/>
  <c r="M19" i="3"/>
  <c r="L19" i="3"/>
  <c r="L21" i="3" s="1"/>
  <c r="K19" i="3"/>
  <c r="K21" i="3" s="1"/>
  <c r="J19" i="3"/>
  <c r="J21" i="3" s="1"/>
  <c r="I19" i="3"/>
  <c r="I21" i="3" s="1"/>
  <c r="H19" i="3"/>
  <c r="G19" i="3"/>
  <c r="G21" i="3" s="1"/>
  <c r="F19" i="3"/>
  <c r="E19" i="3"/>
  <c r="D19" i="3"/>
  <c r="D21" i="3" s="1"/>
  <c r="C19" i="3"/>
  <c r="C21" i="3" s="1"/>
  <c r="B19" i="3"/>
  <c r="B21" i="3" s="1"/>
</calcChain>
</file>

<file path=xl/sharedStrings.xml><?xml version="1.0" encoding="utf-8"?>
<sst xmlns="http://schemas.openxmlformats.org/spreadsheetml/2006/main" count="237" uniqueCount="134">
  <si>
    <t>Attendance at Kick Off</t>
  </si>
  <si>
    <t>Number of Visitors</t>
  </si>
  <si>
    <t>Home Arrests</t>
  </si>
  <si>
    <t>Home Ejections</t>
  </si>
  <si>
    <t>Crowd Doctor (s)</t>
  </si>
  <si>
    <t>Club Stewards</t>
  </si>
  <si>
    <t>Agency Stewards</t>
  </si>
  <si>
    <t>Paramedics</t>
  </si>
  <si>
    <t>Other vehicles</t>
  </si>
  <si>
    <t>Competition</t>
  </si>
  <si>
    <t>Category</t>
  </si>
  <si>
    <t>Injuries/treaments to public</t>
  </si>
  <si>
    <t>Injuries/treatment to staff</t>
  </si>
  <si>
    <t>Hospitalisation of treatments</t>
  </si>
  <si>
    <t>Pre existing conditions</t>
  </si>
  <si>
    <t>Minor ailments</t>
  </si>
  <si>
    <t>Treatment as a result of disorder</t>
  </si>
  <si>
    <t>Trauma</t>
  </si>
  <si>
    <t>Opposition</t>
  </si>
  <si>
    <t>Visitor Allocation</t>
  </si>
  <si>
    <t>Visitor Attendance %</t>
  </si>
  <si>
    <t>Stadium Attendance %</t>
  </si>
  <si>
    <t>Stadium Available Capacity</t>
  </si>
  <si>
    <t>Final Declared Gate</t>
  </si>
  <si>
    <t>RIDDOR cases (staff)</t>
  </si>
  <si>
    <t>RIDDOR cases (public)</t>
  </si>
  <si>
    <t xml:space="preserve">Number of Home supporters </t>
  </si>
  <si>
    <t>Visitors at Kick Off</t>
  </si>
  <si>
    <t>Total Arrests</t>
  </si>
  <si>
    <t>Total Ejections</t>
  </si>
  <si>
    <t>Total Number of Treatments</t>
  </si>
  <si>
    <t>League</t>
  </si>
  <si>
    <t>Burns/scalds</t>
  </si>
  <si>
    <t>Hit by ball</t>
  </si>
  <si>
    <t>Nurses</t>
  </si>
  <si>
    <t>First aiders</t>
  </si>
  <si>
    <t>Paramedic Ambulances</t>
  </si>
  <si>
    <t>Patient Transfer Ambulance</t>
  </si>
  <si>
    <t>Attendance at Kick Off - 15 mins</t>
  </si>
  <si>
    <t>Attendance at Kick Off + 15 mins</t>
  </si>
  <si>
    <t>Visitors at Kick Off - 15 mins</t>
  </si>
  <si>
    <t>Visitors at Kick Off + 15 mins</t>
  </si>
  <si>
    <t>Final Turnstile  count</t>
  </si>
  <si>
    <t>Home Refused Entry</t>
  </si>
  <si>
    <t>Visitor Ejections</t>
  </si>
  <si>
    <t>Visitor  Arrests</t>
  </si>
  <si>
    <t>Total Refused Entry</t>
  </si>
  <si>
    <t>Visitor Refused Entry</t>
  </si>
  <si>
    <t>CS</t>
  </si>
  <si>
    <t>Team Doctor</t>
  </si>
  <si>
    <t>Medical/Ambulance Officer (ECR)</t>
  </si>
  <si>
    <t>Number of available turnstiles</t>
  </si>
  <si>
    <t>Number of turnstiles used</t>
  </si>
  <si>
    <t>Number of available exit gates</t>
  </si>
  <si>
    <t>Number of exit gates used</t>
  </si>
  <si>
    <t xml:space="preserve">Total number of stewards </t>
  </si>
  <si>
    <t>Stadium Match Capacity</t>
  </si>
  <si>
    <t xml:space="preserve">Variation </t>
  </si>
  <si>
    <t>No. Reqd. by Steward plan/Cert</t>
  </si>
  <si>
    <t>Kick off time</t>
  </si>
  <si>
    <t>20.00</t>
  </si>
  <si>
    <t>16.15</t>
  </si>
  <si>
    <t>Date</t>
  </si>
  <si>
    <t>Medical Resources</t>
  </si>
  <si>
    <t xml:space="preserve">Treatment details </t>
  </si>
  <si>
    <t>Emergency Care Practitioners</t>
  </si>
  <si>
    <t>Breakdown of treatments</t>
  </si>
  <si>
    <t>Trips and falls (circulation areas)</t>
  </si>
  <si>
    <t>Trips and falls (in seated areas)</t>
  </si>
  <si>
    <t>Event data spreadsheet 2021/22</t>
  </si>
  <si>
    <t>Example Club FC</t>
  </si>
  <si>
    <t>Reds United FC</t>
  </si>
  <si>
    <t>Blue Town FC</t>
  </si>
  <si>
    <t>Yellow County FC</t>
  </si>
  <si>
    <t>Carabao cup</t>
  </si>
  <si>
    <t>Example Venue</t>
  </si>
  <si>
    <t xml:space="preserve">Event </t>
  </si>
  <si>
    <t xml:space="preserve">Country Music Ho- Down </t>
  </si>
  <si>
    <t>Autumn Festival Day 1</t>
  </si>
  <si>
    <t>Autumn Festival Day 2</t>
  </si>
  <si>
    <t>Event type</t>
  </si>
  <si>
    <t>Live Music</t>
  </si>
  <si>
    <t xml:space="preserve">7 Race Meeting </t>
  </si>
  <si>
    <t xml:space="preserve">Ladies Day </t>
  </si>
  <si>
    <t>Gates open</t>
  </si>
  <si>
    <t>First Race/Act</t>
  </si>
  <si>
    <t>13.30</t>
  </si>
  <si>
    <t>14.00</t>
  </si>
  <si>
    <t>In House Stewards</t>
  </si>
  <si>
    <t>SIA Licensed DS staff</t>
  </si>
  <si>
    <t>No. Reqd. by Event plan/Certificate</t>
  </si>
  <si>
    <t>Venue/Event Capacity</t>
  </si>
  <si>
    <t>Attendance at  Gates + 30 mins</t>
  </si>
  <si>
    <t>Attendance at  Gates + 60 mins</t>
  </si>
  <si>
    <t>Attendance at  Gates + 90 mins</t>
  </si>
  <si>
    <t>Attendance at  Gates + 120 mins</t>
  </si>
  <si>
    <t>Attendance at  Gates + 150 mins</t>
  </si>
  <si>
    <t>Attendance at  Gates + 180 mins</t>
  </si>
  <si>
    <t>Actual Venue Attendance %</t>
  </si>
  <si>
    <t>Venue Available Capacity</t>
  </si>
  <si>
    <t>Athlete's  Doctor(s)</t>
  </si>
  <si>
    <t>Ambulance Technicians</t>
  </si>
  <si>
    <t xml:space="preserve">Hit by FoP equipment etc </t>
  </si>
  <si>
    <t xml:space="preserve">This template can be used for any non segregated match including  rugby union and leage and cricket fixtures </t>
  </si>
  <si>
    <t>Example Club RFC</t>
  </si>
  <si>
    <t>Old Boys RFC</t>
  </si>
  <si>
    <t>Crooked Hooker RFC</t>
  </si>
  <si>
    <t>Caledonians</t>
  </si>
  <si>
    <t>Snowdonia RFC</t>
  </si>
  <si>
    <t xml:space="preserve">Premiership </t>
  </si>
  <si>
    <t>Cup</t>
  </si>
  <si>
    <t>European Cup</t>
  </si>
  <si>
    <t xml:space="preserve">Hospitality Guests </t>
  </si>
  <si>
    <t>Actual Attendance</t>
  </si>
  <si>
    <t>Arrests</t>
  </si>
  <si>
    <t xml:space="preserve"> Ejections</t>
  </si>
  <si>
    <t xml:space="preserve">Instructions </t>
  </si>
  <si>
    <t>Enter the details for the fixture in rows four (4) , five (5) , seven (7) , eight (8), nine (9) , nineteen (19)  and twenty three (23) . Do not enter data in the grey cells. Enter the event data in the blank cells. The text in column A can be adjusted to suit your needs</t>
  </si>
  <si>
    <t>This template can be used for any segregated event involving two competing sides</t>
  </si>
  <si>
    <t xml:space="preserve">Green City FC </t>
  </si>
  <si>
    <t>Police Category</t>
  </si>
  <si>
    <t>Low</t>
  </si>
  <si>
    <t>Medium</t>
  </si>
  <si>
    <t xml:space="preserve">High </t>
  </si>
  <si>
    <t xml:space="preserve">OFO </t>
  </si>
  <si>
    <t xml:space="preserve">Actual attendance </t>
  </si>
  <si>
    <t>Enter the details for the fixture in rows four (4), five (5) , seven(7) , eight (8), nine (9) , nineteen (19), twenty three (23)  and thirty four (34) . Do not enter data in the grey cells. Enter the event data in the blank cells. The text in column A can be adjusted to suit your needs</t>
  </si>
  <si>
    <t>Football club example</t>
  </si>
  <si>
    <t xml:space="preserve">The collation of relevant data from each event should be in a form that can be used to identify trends and as evidence to demonstrate compliance with any regulatory requirements. </t>
  </si>
  <si>
    <t xml:space="preserve">The templates included in this Annex can be used by the venue management and/or event organisers to record either an individual event or series of events over a period of time, such as a season or a year. </t>
  </si>
  <si>
    <t xml:space="preserve">Completion of these records does not require any additional work by venue managementand/or event organiser but merely records in a single document all of the existing data that should be readily available. </t>
  </si>
  <si>
    <t>By presenting the data in this tabular format, venue management and/or event organiser will be able to readily demonstrate to the relevant regulatory bodies including the local authority, the key data relating to each event.</t>
  </si>
  <si>
    <t xml:space="preserve">The primary source documents will need to be retained as part of the Event Record (see Chapter 10 of SG03: Event Safety Management) for audit purposes in accordance with organisational procedures and policies. </t>
  </si>
  <si>
    <t>Annex E: Event data spreadsheet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</si>
</sst>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75D3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3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0" fillId="0" borderId="4" xfId="0" applyBorder="1"/>
    <xf numFmtId="0" fontId="0" fillId="2" borderId="2" xfId="0" applyFill="1" applyBorder="1"/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1" fillId="4" borderId="2" xfId="0" applyFont="1" applyFill="1" applyBorder="1"/>
    <xf numFmtId="0" fontId="1" fillId="5" borderId="2" xfId="0" applyFont="1" applyFill="1" applyBorder="1"/>
    <xf numFmtId="14" fontId="5" fillId="6" borderId="2" xfId="0" applyNumberFormat="1" applyFont="1" applyFill="1" applyBorder="1" applyAlignment="1">
      <alignment horizontal="center"/>
    </xf>
    <xf numFmtId="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/>
    <xf numFmtId="0" fontId="0" fillId="0" borderId="0" xfId="0" applyAlignment="1">
      <alignment wrapText="1"/>
    </xf>
    <xf numFmtId="14" fontId="5" fillId="6" borderId="2" xfId="0" applyNumberFormat="1" applyFont="1" applyFill="1" applyBorder="1" applyAlignment="1">
      <alignment horizontal="center" wrapText="1"/>
    </xf>
    <xf numFmtId="4" fontId="5" fillId="6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" fontId="0" fillId="3" borderId="2" xfId="0" applyNumberFormat="1" applyFill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/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1" fillId="3" borderId="2" xfId="0" applyNumberFormat="1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2" xfId="0" applyFont="1" applyBorder="1"/>
    <xf numFmtId="0" fontId="1" fillId="2" borderId="1" xfId="0" applyFont="1" applyFill="1" applyBorder="1"/>
    <xf numFmtId="3" fontId="2" fillId="2" borderId="2" xfId="0" applyNumberFormat="1" applyFont="1" applyFill="1" applyBorder="1" applyAlignment="1">
      <alignment horizontal="center" wrapText="1"/>
    </xf>
    <xf numFmtId="1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5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F4F3-E58A-4763-B6E7-92641BCDBB1C}">
  <dimension ref="A2:A9"/>
  <sheetViews>
    <sheetView tabSelected="1" workbookViewId="0">
      <selection activeCell="L13" sqref="L13"/>
    </sheetView>
  </sheetViews>
  <sheetFormatPr defaultRowHeight="12.75" x14ac:dyDescent="0.2"/>
  <sheetData>
    <row r="2" spans="1:1" ht="20.25" x14ac:dyDescent="0.3">
      <c r="A2" s="47" t="s">
        <v>133</v>
      </c>
    </row>
    <row r="5" spans="1:1" x14ac:dyDescent="0.2">
      <c r="A5" t="s">
        <v>128</v>
      </c>
    </row>
    <row r="6" spans="1:1" ht="23.25" customHeight="1" x14ac:dyDescent="0.2">
      <c r="A6" t="s">
        <v>129</v>
      </c>
    </row>
    <row r="7" spans="1:1" ht="24.75" customHeight="1" x14ac:dyDescent="0.2">
      <c r="A7" t="s">
        <v>130</v>
      </c>
    </row>
    <row r="8" spans="1:1" ht="24.75" customHeight="1" x14ac:dyDescent="0.2">
      <c r="A8" t="s">
        <v>131</v>
      </c>
    </row>
    <row r="9" spans="1:1" ht="28.5" customHeight="1" x14ac:dyDescent="0.2">
      <c r="A9" t="s">
        <v>132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2B2E-7BD5-4C35-861F-606CEDE6351F}">
  <dimension ref="A1:N85"/>
  <sheetViews>
    <sheetView workbookViewId="0"/>
  </sheetViews>
  <sheetFormatPr defaultRowHeight="12.75" x14ac:dyDescent="0.2"/>
  <cols>
    <col min="1" max="1" width="34.140625" customWidth="1"/>
    <col min="2" max="14" width="24.140625" customWidth="1"/>
  </cols>
  <sheetData>
    <row r="1" spans="1:14" ht="23.25" x14ac:dyDescent="0.35">
      <c r="A1" s="46" t="s">
        <v>127</v>
      </c>
    </row>
    <row r="2" spans="1:14" ht="23.25" x14ac:dyDescent="0.35">
      <c r="A2" s="46" t="s">
        <v>69</v>
      </c>
      <c r="B2" s="29"/>
      <c r="C2" s="29"/>
      <c r="D2" s="83" t="s">
        <v>118</v>
      </c>
      <c r="E2" s="83"/>
      <c r="F2" s="83"/>
      <c r="G2" s="83"/>
      <c r="H2" s="83"/>
      <c r="I2" s="83"/>
      <c r="J2" s="83"/>
      <c r="K2" s="83"/>
    </row>
    <row r="3" spans="1:14" x14ac:dyDescent="0.2">
      <c r="B3" s="29"/>
      <c r="C3" s="29"/>
      <c r="D3" s="29"/>
      <c r="E3" s="29"/>
      <c r="F3" s="29"/>
      <c r="G3" s="29"/>
      <c r="H3" s="29"/>
      <c r="I3" s="29"/>
      <c r="J3" s="29"/>
    </row>
    <row r="4" spans="1:14" ht="20.25" x14ac:dyDescent="0.3">
      <c r="A4" s="47" t="s">
        <v>70</v>
      </c>
      <c r="B4" s="29"/>
      <c r="C4" s="29"/>
      <c r="D4" s="29"/>
      <c r="E4" s="29"/>
      <c r="F4" s="29"/>
      <c r="G4" s="29"/>
      <c r="H4" s="29"/>
      <c r="I4" s="29"/>
      <c r="J4" s="29"/>
    </row>
    <row r="5" spans="1:14" ht="15.75" x14ac:dyDescent="0.25">
      <c r="A5" s="28" t="s">
        <v>62</v>
      </c>
      <c r="B5" s="30">
        <v>44415</v>
      </c>
      <c r="C5" s="30">
        <v>44419</v>
      </c>
      <c r="D5" s="30">
        <v>44423</v>
      </c>
      <c r="E5" s="30">
        <v>44429</v>
      </c>
      <c r="F5" s="30"/>
      <c r="G5" s="30"/>
      <c r="H5" s="30"/>
      <c r="I5" s="30"/>
      <c r="J5" s="30"/>
      <c r="K5" s="25"/>
      <c r="L5" s="25"/>
      <c r="M5" s="25"/>
      <c r="N5" s="25"/>
    </row>
    <row r="6" spans="1:14" ht="15.75" x14ac:dyDescent="0.25">
      <c r="A6" s="28" t="s">
        <v>18</v>
      </c>
      <c r="B6" s="31" t="s">
        <v>71</v>
      </c>
      <c r="C6" s="31" t="s">
        <v>72</v>
      </c>
      <c r="D6" s="31" t="s">
        <v>73</v>
      </c>
      <c r="E6" s="32" t="s">
        <v>119</v>
      </c>
      <c r="F6" s="32"/>
      <c r="G6" s="32"/>
      <c r="H6" s="32"/>
      <c r="I6" s="31"/>
      <c r="J6" s="32"/>
      <c r="K6" s="27"/>
      <c r="L6" s="27"/>
      <c r="M6" s="27"/>
      <c r="N6" s="27"/>
    </row>
    <row r="7" spans="1:14" x14ac:dyDescent="0.2">
      <c r="A7" s="15"/>
      <c r="B7" s="48"/>
      <c r="C7" s="49"/>
      <c r="D7" s="49"/>
      <c r="E7" s="49"/>
      <c r="F7" s="49"/>
      <c r="G7" s="49"/>
      <c r="H7" s="49"/>
      <c r="I7" s="48"/>
      <c r="J7" s="49"/>
      <c r="K7" s="50"/>
      <c r="L7" s="50"/>
      <c r="M7" s="50"/>
      <c r="N7" s="50"/>
    </row>
    <row r="8" spans="1:14" x14ac:dyDescent="0.2">
      <c r="A8" s="66" t="s">
        <v>9</v>
      </c>
      <c r="B8" s="33" t="s">
        <v>31</v>
      </c>
      <c r="C8" s="34" t="s">
        <v>74</v>
      </c>
      <c r="D8" s="34" t="s">
        <v>31</v>
      </c>
      <c r="E8" s="34" t="s">
        <v>31</v>
      </c>
      <c r="F8" s="33"/>
      <c r="G8" s="33"/>
      <c r="H8" s="33"/>
      <c r="I8" s="35"/>
      <c r="J8" s="33"/>
      <c r="K8" s="13"/>
      <c r="L8" s="13"/>
      <c r="M8" s="13"/>
      <c r="N8" s="13"/>
    </row>
    <row r="9" spans="1:14" x14ac:dyDescent="0.2">
      <c r="A9" s="66" t="s">
        <v>120</v>
      </c>
      <c r="B9" s="36" t="s">
        <v>121</v>
      </c>
      <c r="C9" s="37" t="s">
        <v>122</v>
      </c>
      <c r="D9" s="37" t="s">
        <v>123</v>
      </c>
      <c r="E9" s="37" t="s">
        <v>124</v>
      </c>
      <c r="F9" s="37"/>
      <c r="G9" s="37"/>
      <c r="H9" s="37"/>
      <c r="I9" s="36"/>
      <c r="J9" s="37"/>
      <c r="K9" s="11"/>
      <c r="L9" s="11"/>
      <c r="M9" s="11"/>
      <c r="N9" s="11"/>
    </row>
    <row r="10" spans="1:14" x14ac:dyDescent="0.2">
      <c r="A10" s="78" t="s">
        <v>59</v>
      </c>
      <c r="B10" s="36">
        <v>15</v>
      </c>
      <c r="C10" s="38" t="s">
        <v>60</v>
      </c>
      <c r="D10" s="38" t="s">
        <v>61</v>
      </c>
      <c r="E10" s="38" t="s">
        <v>60</v>
      </c>
      <c r="F10" s="38"/>
      <c r="G10" s="38"/>
      <c r="H10" s="38"/>
      <c r="I10" s="38"/>
      <c r="J10" s="38"/>
      <c r="K10" s="14"/>
      <c r="L10" s="14"/>
      <c r="M10" s="14"/>
      <c r="N10" s="14"/>
    </row>
    <row r="11" spans="1:14" x14ac:dyDescent="0.2">
      <c r="B11" s="54"/>
      <c r="C11" s="49"/>
      <c r="D11" s="49"/>
      <c r="E11" s="49"/>
      <c r="F11" s="49"/>
      <c r="G11" s="49"/>
      <c r="H11" s="49"/>
      <c r="I11" s="54"/>
      <c r="J11" s="49"/>
      <c r="K11" s="50"/>
      <c r="L11" s="50"/>
      <c r="M11" s="50"/>
      <c r="N11" s="50"/>
    </row>
    <row r="12" spans="1:14" x14ac:dyDescent="0.2">
      <c r="A12" s="1" t="s">
        <v>51</v>
      </c>
      <c r="B12" s="56">
        <v>48</v>
      </c>
      <c r="C12" s="56">
        <v>48</v>
      </c>
      <c r="D12" s="56">
        <v>48</v>
      </c>
      <c r="E12" s="56"/>
      <c r="F12" s="56"/>
      <c r="G12" s="56"/>
      <c r="H12" s="56"/>
      <c r="I12" s="56"/>
      <c r="J12" s="56"/>
      <c r="K12" s="57"/>
      <c r="L12" s="57"/>
      <c r="M12" s="57"/>
      <c r="N12" s="57"/>
    </row>
    <row r="13" spans="1:14" x14ac:dyDescent="0.2">
      <c r="A13" s="1" t="s">
        <v>52</v>
      </c>
      <c r="B13" s="56">
        <v>46</v>
      </c>
      <c r="C13" s="56">
        <v>46</v>
      </c>
      <c r="D13" s="56"/>
      <c r="E13" s="56"/>
      <c r="F13" s="56"/>
      <c r="G13" s="56"/>
      <c r="H13" s="56"/>
      <c r="I13" s="56"/>
      <c r="J13" s="56"/>
      <c r="K13" s="57"/>
      <c r="L13" s="57"/>
      <c r="M13" s="57"/>
      <c r="N13" s="57"/>
    </row>
    <row r="14" spans="1:14" x14ac:dyDescent="0.2">
      <c r="A14" s="1" t="s">
        <v>53</v>
      </c>
      <c r="B14" s="56">
        <v>28</v>
      </c>
      <c r="C14" s="56">
        <v>28</v>
      </c>
      <c r="D14" s="56">
        <v>28</v>
      </c>
      <c r="E14" s="56"/>
      <c r="F14" s="56"/>
      <c r="G14" s="56"/>
      <c r="H14" s="56"/>
      <c r="I14" s="56"/>
      <c r="J14" s="56"/>
      <c r="K14" s="57"/>
      <c r="L14" s="57"/>
      <c r="M14" s="57"/>
      <c r="N14" s="57"/>
    </row>
    <row r="15" spans="1:14" x14ac:dyDescent="0.2">
      <c r="A15" s="1" t="s">
        <v>54</v>
      </c>
      <c r="B15" s="56">
        <v>12</v>
      </c>
      <c r="C15" s="56">
        <v>18</v>
      </c>
      <c r="D15" s="56"/>
      <c r="E15" s="56"/>
      <c r="F15" s="56"/>
      <c r="G15" s="56"/>
      <c r="H15" s="56"/>
      <c r="I15" s="56"/>
      <c r="J15" s="56"/>
      <c r="K15" s="57"/>
      <c r="L15" s="57"/>
      <c r="M15" s="57"/>
      <c r="N15" s="57"/>
    </row>
    <row r="16" spans="1:14" x14ac:dyDescent="0.2">
      <c r="B16" s="58"/>
      <c r="C16" s="59"/>
      <c r="D16" s="59"/>
      <c r="E16" s="59"/>
      <c r="F16" s="59"/>
      <c r="G16" s="59"/>
      <c r="H16" s="59"/>
      <c r="I16" s="58"/>
      <c r="J16" s="59"/>
      <c r="K16" s="60"/>
      <c r="L16" s="60"/>
      <c r="M16" s="60"/>
      <c r="N16" s="60"/>
    </row>
    <row r="17" spans="1:14" x14ac:dyDescent="0.2">
      <c r="A17" s="1" t="s">
        <v>5</v>
      </c>
      <c r="B17" s="56">
        <v>85</v>
      </c>
      <c r="C17" s="56">
        <v>105</v>
      </c>
      <c r="D17" s="56">
        <v>105</v>
      </c>
      <c r="E17" s="56"/>
      <c r="F17" s="56"/>
      <c r="G17" s="56"/>
      <c r="H17" s="56"/>
      <c r="I17" s="56"/>
      <c r="J17" s="56"/>
      <c r="K17" s="57"/>
      <c r="L17" s="57"/>
      <c r="M17" s="57"/>
      <c r="N17" s="57"/>
    </row>
    <row r="18" spans="1:14" x14ac:dyDescent="0.2">
      <c r="A18" s="1" t="s">
        <v>6</v>
      </c>
      <c r="B18" s="56">
        <v>53</v>
      </c>
      <c r="C18" s="56">
        <v>74</v>
      </c>
      <c r="D18" s="56">
        <v>89</v>
      </c>
      <c r="E18" s="56"/>
      <c r="F18" s="56"/>
      <c r="G18" s="56"/>
      <c r="H18" s="56"/>
      <c r="I18" s="56"/>
      <c r="J18" s="56"/>
      <c r="K18" s="57"/>
      <c r="L18" s="57"/>
      <c r="M18" s="57"/>
      <c r="N18" s="57"/>
    </row>
    <row r="19" spans="1:14" x14ac:dyDescent="0.2">
      <c r="A19" s="1" t="s">
        <v>55</v>
      </c>
      <c r="B19" s="39">
        <f>B17+B18</f>
        <v>138</v>
      </c>
      <c r="C19" s="39">
        <f>C17+C18</f>
        <v>179</v>
      </c>
      <c r="D19" s="39">
        <f t="shared" ref="D19:N19" si="0">D17+D18</f>
        <v>194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</row>
    <row r="20" spans="1:14" x14ac:dyDescent="0.2">
      <c r="A20" s="6" t="s">
        <v>58</v>
      </c>
      <c r="B20" s="40">
        <v>165</v>
      </c>
      <c r="C20" s="40">
        <v>173</v>
      </c>
      <c r="D20" s="40">
        <v>205</v>
      </c>
      <c r="E20" s="40">
        <v>173</v>
      </c>
      <c r="F20" s="40">
        <v>173</v>
      </c>
      <c r="G20" s="40">
        <v>173</v>
      </c>
      <c r="H20" s="40">
        <v>173</v>
      </c>
      <c r="I20" s="40">
        <v>173</v>
      </c>
      <c r="J20" s="40">
        <v>173</v>
      </c>
      <c r="K20" s="9">
        <v>173</v>
      </c>
      <c r="L20" s="9">
        <v>173</v>
      </c>
      <c r="M20" s="9">
        <v>173</v>
      </c>
      <c r="N20" s="9">
        <v>173</v>
      </c>
    </row>
    <row r="21" spans="1:14" x14ac:dyDescent="0.2">
      <c r="A21" s="2" t="s">
        <v>57</v>
      </c>
      <c r="B21" s="39">
        <f>SUM(B19-B20)</f>
        <v>-27</v>
      </c>
      <c r="C21" s="39">
        <f t="shared" ref="C21:H21" si="1">SUM(C19-C20)</f>
        <v>6</v>
      </c>
      <c r="D21" s="39">
        <f t="shared" si="1"/>
        <v>-11</v>
      </c>
      <c r="E21" s="39">
        <f t="shared" si="1"/>
        <v>-173</v>
      </c>
      <c r="F21" s="39">
        <f t="shared" si="1"/>
        <v>-173</v>
      </c>
      <c r="G21" s="39">
        <f t="shared" si="1"/>
        <v>-173</v>
      </c>
      <c r="H21" s="39">
        <f t="shared" si="1"/>
        <v>-173</v>
      </c>
      <c r="I21" s="39">
        <f>SUM(I19-I20)</f>
        <v>-173</v>
      </c>
      <c r="J21" s="39">
        <f t="shared" ref="J21:N21" si="2">SUM(J19-J20)</f>
        <v>-173</v>
      </c>
      <c r="K21" s="5">
        <f t="shared" si="2"/>
        <v>-173</v>
      </c>
      <c r="L21" s="5">
        <f t="shared" si="2"/>
        <v>-173</v>
      </c>
      <c r="M21" s="5">
        <f t="shared" si="2"/>
        <v>-173</v>
      </c>
      <c r="N21" s="5">
        <f t="shared" si="2"/>
        <v>-173</v>
      </c>
    </row>
    <row r="22" spans="1:14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</row>
    <row r="23" spans="1:14" x14ac:dyDescent="0.2">
      <c r="B23" s="62"/>
      <c r="C23" s="49"/>
      <c r="D23" s="49"/>
      <c r="E23" s="49"/>
      <c r="F23" s="49"/>
      <c r="G23" s="49"/>
      <c r="H23" s="49"/>
      <c r="I23" s="62"/>
      <c r="J23" s="49"/>
      <c r="K23" s="50"/>
      <c r="L23" s="50"/>
      <c r="M23" s="50"/>
      <c r="N23" s="50"/>
    </row>
    <row r="24" spans="1:14" x14ac:dyDescent="0.2">
      <c r="A24" s="7" t="s">
        <v>56</v>
      </c>
      <c r="B24" s="41">
        <v>26000</v>
      </c>
      <c r="C24" s="41">
        <v>26000</v>
      </c>
      <c r="D24" s="41">
        <v>24500</v>
      </c>
      <c r="E24" s="41">
        <v>22210</v>
      </c>
      <c r="F24" s="41">
        <v>22210</v>
      </c>
      <c r="G24" s="41">
        <v>22210</v>
      </c>
      <c r="H24" s="41">
        <v>22210</v>
      </c>
      <c r="I24" s="41">
        <v>25758</v>
      </c>
      <c r="J24" s="41">
        <v>22210</v>
      </c>
      <c r="K24" s="8">
        <v>22210</v>
      </c>
      <c r="L24" s="8">
        <v>22210</v>
      </c>
      <c r="M24" s="8">
        <v>22210</v>
      </c>
      <c r="N24" s="8">
        <v>22210</v>
      </c>
    </row>
    <row r="25" spans="1:14" x14ac:dyDescent="0.2">
      <c r="A25" s="1" t="s">
        <v>38</v>
      </c>
      <c r="B25" s="64">
        <v>21296</v>
      </c>
      <c r="C25" s="64">
        <v>15441</v>
      </c>
      <c r="D25" s="64"/>
      <c r="E25" s="64"/>
      <c r="F25" s="64"/>
      <c r="G25" s="64"/>
      <c r="H25" s="64"/>
      <c r="I25" s="64"/>
      <c r="J25" s="64"/>
      <c r="K25" s="65"/>
      <c r="L25" s="65"/>
      <c r="M25" s="65"/>
      <c r="N25" s="65"/>
    </row>
    <row r="26" spans="1:14" x14ac:dyDescent="0.2">
      <c r="A26" s="1" t="s">
        <v>0</v>
      </c>
      <c r="B26" s="64">
        <v>23956</v>
      </c>
      <c r="C26" s="64">
        <v>16217</v>
      </c>
      <c r="D26" s="64"/>
      <c r="E26" s="64"/>
      <c r="F26" s="64"/>
      <c r="G26" s="64"/>
      <c r="H26" s="64"/>
      <c r="I26" s="64"/>
      <c r="J26" s="64"/>
      <c r="K26" s="65"/>
      <c r="L26" s="65"/>
      <c r="M26" s="65"/>
      <c r="N26" s="65"/>
    </row>
    <row r="27" spans="1:14" x14ac:dyDescent="0.2">
      <c r="A27" s="1" t="s">
        <v>39</v>
      </c>
      <c r="B27" s="64">
        <v>24124</v>
      </c>
      <c r="C27" s="64">
        <v>20398</v>
      </c>
      <c r="D27" s="64"/>
      <c r="E27" s="64"/>
      <c r="F27" s="64"/>
      <c r="G27" s="64"/>
      <c r="H27" s="64"/>
      <c r="I27" s="64"/>
      <c r="J27" s="64"/>
      <c r="K27" s="65"/>
      <c r="L27" s="65"/>
      <c r="M27" s="65"/>
      <c r="N27" s="65"/>
    </row>
    <row r="28" spans="1:14" x14ac:dyDescent="0.2">
      <c r="A28" s="1" t="s">
        <v>40</v>
      </c>
      <c r="B28" s="64">
        <v>1956</v>
      </c>
      <c r="C28" s="64">
        <v>1597</v>
      </c>
      <c r="D28" s="64"/>
      <c r="E28" s="64"/>
      <c r="F28" s="64"/>
      <c r="G28" s="64"/>
      <c r="H28" s="64"/>
      <c r="I28" s="64"/>
      <c r="J28" s="64"/>
      <c r="K28" s="65"/>
      <c r="L28" s="65"/>
      <c r="M28" s="65"/>
      <c r="N28" s="65"/>
    </row>
    <row r="29" spans="1:14" x14ac:dyDescent="0.2">
      <c r="A29" s="1" t="s">
        <v>27</v>
      </c>
      <c r="B29" s="64">
        <v>2365</v>
      </c>
      <c r="C29" s="64">
        <v>1897</v>
      </c>
      <c r="D29" s="64"/>
      <c r="E29" s="64"/>
      <c r="F29" s="64"/>
      <c r="G29" s="64"/>
      <c r="H29" s="64"/>
      <c r="I29" s="64"/>
      <c r="J29" s="64"/>
      <c r="K29" s="65"/>
      <c r="L29" s="65"/>
      <c r="M29" s="65"/>
      <c r="N29" s="65"/>
    </row>
    <row r="30" spans="1:14" x14ac:dyDescent="0.2">
      <c r="A30" s="1" t="s">
        <v>41</v>
      </c>
      <c r="B30" s="64">
        <v>2569</v>
      </c>
      <c r="C30" s="64">
        <v>2158</v>
      </c>
      <c r="D30" s="64"/>
      <c r="E30" s="64"/>
      <c r="F30" s="64"/>
      <c r="G30" s="64"/>
      <c r="H30" s="64"/>
      <c r="I30" s="64"/>
      <c r="J30" s="64"/>
      <c r="K30" s="65"/>
      <c r="L30" s="65"/>
      <c r="M30" s="65"/>
      <c r="N30" s="65"/>
    </row>
    <row r="31" spans="1:14" x14ac:dyDescent="0.2">
      <c r="A31" s="1" t="s">
        <v>42</v>
      </c>
      <c r="B31" s="64">
        <v>24567</v>
      </c>
      <c r="C31" s="64">
        <v>21987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65"/>
    </row>
    <row r="32" spans="1:14" x14ac:dyDescent="0.2">
      <c r="A32" s="1" t="s">
        <v>112</v>
      </c>
      <c r="B32" s="64">
        <v>1200</v>
      </c>
      <c r="C32" s="64">
        <v>1050</v>
      </c>
      <c r="D32" s="64"/>
      <c r="E32" s="64"/>
      <c r="F32" s="64"/>
      <c r="G32" s="64"/>
      <c r="H32" s="64"/>
      <c r="I32" s="64"/>
      <c r="J32" s="64"/>
      <c r="K32" s="65"/>
      <c r="L32" s="65"/>
      <c r="M32" s="65"/>
      <c r="N32" s="65"/>
    </row>
    <row r="33" spans="1:14" x14ac:dyDescent="0.2">
      <c r="A33" s="66" t="s">
        <v>125</v>
      </c>
      <c r="B33" s="80">
        <f>SUM(B31+B32)</f>
        <v>25767</v>
      </c>
      <c r="C33" s="80">
        <f t="shared" ref="C33:N33" si="3">SUM(C31+C32)</f>
        <v>23037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</row>
    <row r="34" spans="1:14" x14ac:dyDescent="0.2">
      <c r="A34" s="66" t="s">
        <v>23</v>
      </c>
      <c r="B34" s="64">
        <v>25897</v>
      </c>
      <c r="C34" s="64">
        <v>23716</v>
      </c>
      <c r="D34" s="64"/>
      <c r="E34" s="64"/>
      <c r="F34" s="64"/>
      <c r="G34" s="64"/>
      <c r="H34" s="64"/>
      <c r="I34" s="64"/>
      <c r="J34" s="64"/>
      <c r="K34" s="65"/>
      <c r="L34" s="65"/>
      <c r="M34" s="65"/>
      <c r="N34" s="65"/>
    </row>
    <row r="35" spans="1:14" x14ac:dyDescent="0.2">
      <c r="A35" s="79" t="s">
        <v>26</v>
      </c>
      <c r="B35" s="42">
        <f>SUM(B34-B36)</f>
        <v>23328</v>
      </c>
      <c r="C35" s="42">
        <f t="shared" ref="C35:H35" si="4">SUM(C34-C36)</f>
        <v>21558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0</v>
      </c>
      <c r="H35" s="42">
        <f t="shared" si="4"/>
        <v>0</v>
      </c>
      <c r="I35" s="42">
        <f>SUM(I34-I36)</f>
        <v>0</v>
      </c>
      <c r="J35" s="42">
        <f t="shared" ref="J35:N35" si="5">SUM(J34-J36)</f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>
        <f t="shared" si="5"/>
        <v>0</v>
      </c>
    </row>
    <row r="36" spans="1:14" x14ac:dyDescent="0.2">
      <c r="A36" s="1" t="s">
        <v>1</v>
      </c>
      <c r="B36" s="64">
        <v>2569</v>
      </c>
      <c r="C36" s="64">
        <v>2158</v>
      </c>
      <c r="D36" s="64"/>
      <c r="E36" s="64"/>
      <c r="F36" s="64"/>
      <c r="G36" s="64"/>
      <c r="H36" s="64"/>
      <c r="I36" s="64"/>
      <c r="J36" s="64"/>
      <c r="K36" s="65"/>
      <c r="L36" s="65"/>
      <c r="M36" s="65"/>
      <c r="N36" s="65"/>
    </row>
    <row r="37" spans="1:14" x14ac:dyDescent="0.2">
      <c r="A37" s="10" t="s">
        <v>19</v>
      </c>
      <c r="B37" s="41">
        <v>3500</v>
      </c>
      <c r="C37" s="41">
        <v>2500</v>
      </c>
      <c r="D37" s="41"/>
      <c r="E37" s="41"/>
      <c r="F37" s="41"/>
      <c r="G37" s="41"/>
      <c r="H37" s="41"/>
      <c r="I37" s="41"/>
      <c r="J37" s="41"/>
      <c r="K37" s="8"/>
      <c r="L37" s="8"/>
      <c r="M37" s="8"/>
      <c r="N37" s="8"/>
    </row>
    <row r="38" spans="1:14" x14ac:dyDescent="0.2">
      <c r="A38" s="18" t="s">
        <v>20</v>
      </c>
      <c r="B38" s="43">
        <f>SUM(B36/B37)*100</f>
        <v>73.400000000000006</v>
      </c>
      <c r="C38" s="43">
        <f t="shared" ref="C38:H38" si="6">SUM(C36/C37)*100</f>
        <v>86.32</v>
      </c>
      <c r="D38" s="43" t="e">
        <f t="shared" si="6"/>
        <v>#DIV/0!</v>
      </c>
      <c r="E38" s="43" t="e">
        <f t="shared" si="6"/>
        <v>#DIV/0!</v>
      </c>
      <c r="F38" s="43" t="e">
        <f t="shared" si="6"/>
        <v>#DIV/0!</v>
      </c>
      <c r="G38" s="43" t="e">
        <f t="shared" si="6"/>
        <v>#DIV/0!</v>
      </c>
      <c r="H38" s="43" t="e">
        <f t="shared" si="6"/>
        <v>#DIV/0!</v>
      </c>
      <c r="I38" s="43" t="e">
        <f>SUM(I36/I37)*100</f>
        <v>#DIV/0!</v>
      </c>
      <c r="J38" s="43" t="e">
        <f t="shared" ref="J38:N38" si="7">SUM(J36/J37)*100</f>
        <v>#DIV/0!</v>
      </c>
      <c r="K38" s="19" t="e">
        <f t="shared" si="7"/>
        <v>#DIV/0!</v>
      </c>
      <c r="L38" s="19" t="e">
        <f t="shared" si="7"/>
        <v>#DIV/0!</v>
      </c>
      <c r="M38" s="19" t="e">
        <f t="shared" si="7"/>
        <v>#DIV/0!</v>
      </c>
      <c r="N38" s="19" t="e">
        <f t="shared" si="7"/>
        <v>#DIV/0!</v>
      </c>
    </row>
    <row r="39" spans="1:14" x14ac:dyDescent="0.2">
      <c r="A39" s="18" t="s">
        <v>21</v>
      </c>
      <c r="B39" s="43">
        <f>SUM(B34/B24)*100</f>
        <v>99.603846153846149</v>
      </c>
      <c r="C39" s="43">
        <f t="shared" ref="C39:H39" si="8">SUM(C34/C24)*100</f>
        <v>91.215384615384622</v>
      </c>
      <c r="D39" s="43">
        <f t="shared" si="8"/>
        <v>0</v>
      </c>
      <c r="E39" s="43">
        <f t="shared" si="8"/>
        <v>0</v>
      </c>
      <c r="F39" s="43">
        <f t="shared" si="8"/>
        <v>0</v>
      </c>
      <c r="G39" s="43">
        <f t="shared" si="8"/>
        <v>0</v>
      </c>
      <c r="H39" s="43">
        <f t="shared" si="8"/>
        <v>0</v>
      </c>
      <c r="I39" s="43">
        <f>SUM(I34/I24)*100</f>
        <v>0</v>
      </c>
      <c r="J39" s="43">
        <f t="shared" ref="J39:N39" si="9">SUM(J34/J24)*100</f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</row>
    <row r="40" spans="1:14" x14ac:dyDescent="0.2">
      <c r="A40" s="18" t="s">
        <v>22</v>
      </c>
      <c r="B40" s="42">
        <f>SUM(B24-B34)</f>
        <v>103</v>
      </c>
      <c r="C40" s="42">
        <f t="shared" ref="C40:H40" si="10">SUM(C24-C34)</f>
        <v>2284</v>
      </c>
      <c r="D40" s="42">
        <f t="shared" si="10"/>
        <v>24500</v>
      </c>
      <c r="E40" s="42">
        <f t="shared" si="10"/>
        <v>22210</v>
      </c>
      <c r="F40" s="42">
        <f t="shared" si="10"/>
        <v>22210</v>
      </c>
      <c r="G40" s="42">
        <f t="shared" si="10"/>
        <v>22210</v>
      </c>
      <c r="H40" s="42">
        <f t="shared" si="10"/>
        <v>22210</v>
      </c>
      <c r="I40" s="42">
        <f>SUM(I24-I34)</f>
        <v>25758</v>
      </c>
      <c r="J40" s="42">
        <f t="shared" ref="J40:N40" si="11">SUM(J24-J34)</f>
        <v>22210</v>
      </c>
      <c r="K40" s="4">
        <f t="shared" si="11"/>
        <v>22210</v>
      </c>
      <c r="L40" s="4">
        <f t="shared" si="11"/>
        <v>22210</v>
      </c>
      <c r="M40" s="4">
        <f t="shared" si="11"/>
        <v>22210</v>
      </c>
      <c r="N40" s="4">
        <f t="shared" si="11"/>
        <v>22210</v>
      </c>
    </row>
    <row r="41" spans="1:14" x14ac:dyDescent="0.2">
      <c r="B41" s="62"/>
      <c r="C41" s="49"/>
      <c r="D41" s="49"/>
      <c r="E41" s="49"/>
      <c r="F41" s="49"/>
      <c r="G41" s="49"/>
      <c r="H41" s="49"/>
      <c r="I41" s="62"/>
      <c r="J41" s="49"/>
      <c r="K41" s="50"/>
      <c r="L41" s="50"/>
      <c r="M41" s="50"/>
      <c r="N41" s="50"/>
    </row>
    <row r="42" spans="1:14" x14ac:dyDescent="0.2">
      <c r="A42" s="1" t="s">
        <v>2</v>
      </c>
      <c r="B42" s="56">
        <v>6</v>
      </c>
      <c r="C42" s="56">
        <v>2</v>
      </c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</row>
    <row r="43" spans="1:14" x14ac:dyDescent="0.2">
      <c r="A43" s="1" t="s">
        <v>45</v>
      </c>
      <c r="B43" s="56">
        <v>4</v>
      </c>
      <c r="C43" s="56">
        <v>5</v>
      </c>
      <c r="D43" s="56"/>
      <c r="E43" s="56"/>
      <c r="F43" s="56"/>
      <c r="G43" s="56"/>
      <c r="H43" s="56"/>
      <c r="I43" s="56"/>
      <c r="J43" s="56"/>
      <c r="K43" s="57"/>
      <c r="L43" s="57"/>
      <c r="M43" s="57"/>
      <c r="N43" s="57"/>
    </row>
    <row r="44" spans="1:14" x14ac:dyDescent="0.2">
      <c r="A44" s="21" t="s">
        <v>28</v>
      </c>
      <c r="B44" s="81">
        <f>SUM(B42:B43)</f>
        <v>10</v>
      </c>
      <c r="C44" s="81">
        <f t="shared" ref="C44:H44" si="12">SUM(C42:C43)</f>
        <v>7</v>
      </c>
      <c r="D44" s="81">
        <f t="shared" si="12"/>
        <v>0</v>
      </c>
      <c r="E44" s="81">
        <f t="shared" si="12"/>
        <v>0</v>
      </c>
      <c r="F44" s="81">
        <f t="shared" si="12"/>
        <v>0</v>
      </c>
      <c r="G44" s="81">
        <f t="shared" si="12"/>
        <v>0</v>
      </c>
      <c r="H44" s="81">
        <f t="shared" si="12"/>
        <v>0</v>
      </c>
      <c r="I44" s="81">
        <f>SUM(I42:I43)</f>
        <v>0</v>
      </c>
      <c r="J44" s="81">
        <f t="shared" ref="J44:N44" si="13">SUM(J42:J43)</f>
        <v>0</v>
      </c>
      <c r="K44" s="82">
        <f t="shared" si="13"/>
        <v>0</v>
      </c>
      <c r="L44" s="82">
        <f t="shared" si="13"/>
        <v>0</v>
      </c>
      <c r="M44" s="82">
        <f t="shared" si="13"/>
        <v>0</v>
      </c>
      <c r="N44" s="82">
        <f t="shared" si="13"/>
        <v>0</v>
      </c>
    </row>
    <row r="45" spans="1:14" x14ac:dyDescent="0.2">
      <c r="A45" s="1" t="s">
        <v>3</v>
      </c>
      <c r="B45" s="56">
        <v>4</v>
      </c>
      <c r="C45" s="56">
        <v>1</v>
      </c>
      <c r="D45" s="56"/>
      <c r="E45" s="56"/>
      <c r="F45" s="56"/>
      <c r="G45" s="56"/>
      <c r="H45" s="56"/>
      <c r="I45" s="56"/>
      <c r="J45" s="56"/>
      <c r="K45" s="57"/>
      <c r="L45" s="57"/>
      <c r="M45" s="57"/>
      <c r="N45" s="57"/>
    </row>
    <row r="46" spans="1:14" x14ac:dyDescent="0.2">
      <c r="A46" s="1" t="s">
        <v>44</v>
      </c>
      <c r="B46" s="56">
        <v>2</v>
      </c>
      <c r="C46" s="56">
        <v>6</v>
      </c>
      <c r="D46" s="56"/>
      <c r="E46" s="56"/>
      <c r="F46" s="56"/>
      <c r="G46" s="56"/>
      <c r="H46" s="56"/>
      <c r="I46" s="56"/>
      <c r="J46" s="56"/>
      <c r="K46" s="57"/>
      <c r="L46" s="57"/>
      <c r="M46" s="57"/>
      <c r="N46" s="57"/>
    </row>
    <row r="47" spans="1:14" x14ac:dyDescent="0.2">
      <c r="A47" s="23" t="s">
        <v>29</v>
      </c>
      <c r="B47" s="39">
        <f>SUM(B45:B46)</f>
        <v>6</v>
      </c>
      <c r="C47" s="39">
        <f t="shared" ref="C47:H47" si="14">SUM(C45:C46)</f>
        <v>7</v>
      </c>
      <c r="D47" s="39">
        <f t="shared" si="14"/>
        <v>0</v>
      </c>
      <c r="E47" s="39">
        <f t="shared" si="14"/>
        <v>0</v>
      </c>
      <c r="F47" s="39">
        <f t="shared" si="14"/>
        <v>0</v>
      </c>
      <c r="G47" s="39">
        <f t="shared" si="14"/>
        <v>0</v>
      </c>
      <c r="H47" s="39">
        <f t="shared" si="14"/>
        <v>0</v>
      </c>
      <c r="I47" s="39">
        <f>SUM(I45:I46)</f>
        <v>0</v>
      </c>
      <c r="J47" s="39">
        <f t="shared" ref="J47:N47" si="15">SUM(J45:J46)</f>
        <v>0</v>
      </c>
      <c r="K47" s="5">
        <f t="shared" si="15"/>
        <v>0</v>
      </c>
      <c r="L47" s="5">
        <f t="shared" si="15"/>
        <v>0</v>
      </c>
      <c r="M47" s="5">
        <f t="shared" si="15"/>
        <v>0</v>
      </c>
      <c r="N47" s="5">
        <f t="shared" si="15"/>
        <v>0</v>
      </c>
    </row>
    <row r="48" spans="1:14" x14ac:dyDescent="0.2">
      <c r="A48" s="16" t="s">
        <v>43</v>
      </c>
      <c r="B48" s="56">
        <v>1</v>
      </c>
      <c r="C48" s="56">
        <v>5</v>
      </c>
      <c r="D48" s="56"/>
      <c r="E48" s="56"/>
      <c r="F48" s="56"/>
      <c r="G48" s="56"/>
      <c r="H48" s="56"/>
      <c r="I48" s="56"/>
      <c r="J48" s="56"/>
      <c r="K48" s="57"/>
      <c r="L48" s="57"/>
      <c r="M48" s="57"/>
      <c r="N48" s="57"/>
    </row>
    <row r="49" spans="1:14" x14ac:dyDescent="0.2">
      <c r="A49" s="16" t="s">
        <v>47</v>
      </c>
      <c r="B49" s="56"/>
      <c r="C49" s="56">
        <v>1</v>
      </c>
      <c r="D49" s="56"/>
      <c r="E49" s="56"/>
      <c r="F49" s="56"/>
      <c r="G49" s="56"/>
      <c r="H49" s="56"/>
      <c r="I49" s="56"/>
      <c r="J49" s="56"/>
      <c r="K49" s="57"/>
      <c r="L49" s="57"/>
      <c r="M49" s="57"/>
      <c r="N49" s="57"/>
    </row>
    <row r="50" spans="1:14" x14ac:dyDescent="0.2">
      <c r="A50" s="23" t="s">
        <v>46</v>
      </c>
      <c r="B50" s="39">
        <f>SUM(B48:B49)</f>
        <v>1</v>
      </c>
      <c r="C50" s="39">
        <f t="shared" ref="C50:N50" si="16">SUM(C48:C49)</f>
        <v>6</v>
      </c>
      <c r="D50" s="39">
        <f t="shared" si="16"/>
        <v>0</v>
      </c>
      <c r="E50" s="39">
        <f t="shared" si="16"/>
        <v>0</v>
      </c>
      <c r="F50" s="39">
        <f t="shared" si="16"/>
        <v>0</v>
      </c>
      <c r="G50" s="39">
        <f t="shared" si="16"/>
        <v>0</v>
      </c>
      <c r="H50" s="39">
        <f t="shared" si="16"/>
        <v>0</v>
      </c>
      <c r="I50" s="39">
        <f t="shared" si="16"/>
        <v>0</v>
      </c>
      <c r="J50" s="39">
        <f t="shared" si="16"/>
        <v>0</v>
      </c>
      <c r="K50" s="5">
        <f t="shared" si="16"/>
        <v>0</v>
      </c>
      <c r="L50" s="5">
        <f t="shared" si="16"/>
        <v>0</v>
      </c>
      <c r="M50" s="5">
        <f t="shared" si="16"/>
        <v>0</v>
      </c>
      <c r="N50" s="5">
        <f t="shared" si="16"/>
        <v>0</v>
      </c>
    </row>
    <row r="51" spans="1:14" x14ac:dyDescent="0.2">
      <c r="A51" s="70"/>
      <c r="B51" s="67"/>
      <c r="C51" s="67"/>
      <c r="D51" s="67"/>
      <c r="E51" s="67"/>
      <c r="F51" s="67"/>
      <c r="G51" s="67"/>
      <c r="H51" s="67"/>
      <c r="I51" s="67"/>
      <c r="J51" s="67"/>
      <c r="K51" s="68"/>
      <c r="L51" s="68"/>
      <c r="M51" s="68"/>
      <c r="N51" s="68"/>
    </row>
    <row r="52" spans="1:14" x14ac:dyDescent="0.2">
      <c r="A52" s="70"/>
      <c r="B52" s="62"/>
      <c r="C52" s="62"/>
      <c r="D52" s="62"/>
      <c r="E52" s="62"/>
      <c r="F52" s="62"/>
      <c r="G52" s="62"/>
      <c r="H52" s="62"/>
      <c r="I52" s="62"/>
      <c r="J52" s="62"/>
      <c r="K52" s="63"/>
      <c r="L52" s="63"/>
      <c r="M52" s="63"/>
      <c r="N52" s="63"/>
    </row>
    <row r="53" spans="1:14" x14ac:dyDescent="0.2">
      <c r="A53" s="22" t="s">
        <v>63</v>
      </c>
      <c r="B53" s="62"/>
      <c r="C53" s="62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3"/>
    </row>
    <row r="54" spans="1:14" x14ac:dyDescent="0.2">
      <c r="A54" s="1" t="s">
        <v>4</v>
      </c>
      <c r="B54" s="56">
        <v>2</v>
      </c>
      <c r="C54" s="56"/>
      <c r="D54" s="56"/>
      <c r="E54" s="56"/>
      <c r="F54" s="56"/>
      <c r="G54" s="56"/>
      <c r="H54" s="56"/>
      <c r="I54" s="56"/>
      <c r="J54" s="56"/>
      <c r="K54" s="57"/>
      <c r="L54" s="57"/>
      <c r="M54" s="57"/>
      <c r="N54" s="57"/>
    </row>
    <row r="55" spans="1:14" x14ac:dyDescent="0.2">
      <c r="A55" s="3" t="s">
        <v>49</v>
      </c>
      <c r="B55" s="56">
        <v>2</v>
      </c>
      <c r="C55" s="56"/>
      <c r="D55" s="56"/>
      <c r="E55" s="56"/>
      <c r="F55" s="56"/>
      <c r="G55" s="56"/>
      <c r="H55" s="56"/>
      <c r="I55" s="56"/>
      <c r="J55" s="56"/>
      <c r="K55" s="57"/>
      <c r="L55" s="57"/>
      <c r="M55" s="57"/>
      <c r="N55" s="57"/>
    </row>
    <row r="56" spans="1:14" x14ac:dyDescent="0.2">
      <c r="A56" s="1" t="s">
        <v>50</v>
      </c>
      <c r="B56" s="56">
        <v>1</v>
      </c>
      <c r="C56" s="56"/>
      <c r="D56" s="56"/>
      <c r="E56" s="56"/>
      <c r="F56" s="56"/>
      <c r="G56" s="56"/>
      <c r="H56" s="56"/>
      <c r="I56" s="56"/>
      <c r="J56" s="56"/>
      <c r="K56" s="57"/>
      <c r="L56" s="57"/>
      <c r="M56" s="57"/>
      <c r="N56" s="57"/>
    </row>
    <row r="57" spans="1:14" x14ac:dyDescent="0.2">
      <c r="A57" s="1" t="s">
        <v>101</v>
      </c>
      <c r="B57" s="56">
        <v>4</v>
      </c>
      <c r="C57" s="56"/>
      <c r="D57" s="56"/>
      <c r="E57" s="56"/>
      <c r="F57" s="56"/>
      <c r="G57" s="56"/>
      <c r="H57" s="56"/>
      <c r="I57" s="56"/>
      <c r="J57" s="56"/>
      <c r="K57" s="57"/>
      <c r="L57" s="57"/>
      <c r="M57" s="57"/>
      <c r="N57" s="57"/>
    </row>
    <row r="58" spans="1:14" x14ac:dyDescent="0.2">
      <c r="A58" s="1" t="s">
        <v>7</v>
      </c>
      <c r="B58" s="56">
        <v>2</v>
      </c>
      <c r="C58" s="56"/>
      <c r="D58" s="56"/>
      <c r="E58" s="56"/>
      <c r="F58" s="56"/>
      <c r="G58" s="56"/>
      <c r="H58" s="56"/>
      <c r="I58" s="56"/>
      <c r="J58" s="56"/>
      <c r="K58" s="57"/>
      <c r="L58" s="57"/>
      <c r="M58" s="57"/>
      <c r="N58" s="57"/>
    </row>
    <row r="59" spans="1:14" x14ac:dyDescent="0.2">
      <c r="A59" s="1" t="s">
        <v>65</v>
      </c>
      <c r="B59" s="56">
        <v>1</v>
      </c>
      <c r="C59" s="56"/>
      <c r="D59" s="56"/>
      <c r="E59" s="56"/>
      <c r="F59" s="56"/>
      <c r="G59" s="56"/>
      <c r="H59" s="56"/>
      <c r="I59" s="56"/>
      <c r="J59" s="56"/>
      <c r="K59" s="57"/>
      <c r="L59" s="57"/>
      <c r="M59" s="57"/>
      <c r="N59" s="57"/>
    </row>
    <row r="60" spans="1:14" x14ac:dyDescent="0.2">
      <c r="A60" s="1" t="s">
        <v>34</v>
      </c>
      <c r="B60" s="56">
        <v>12</v>
      </c>
      <c r="C60" s="56"/>
      <c r="D60" s="56"/>
      <c r="E60" s="56"/>
      <c r="F60" s="56"/>
      <c r="G60" s="56"/>
      <c r="H60" s="56"/>
      <c r="I60" s="56"/>
      <c r="J60" s="56"/>
      <c r="K60" s="57"/>
      <c r="L60" s="57"/>
      <c r="M60" s="57"/>
      <c r="N60" s="57"/>
    </row>
    <row r="61" spans="1:14" x14ac:dyDescent="0.2">
      <c r="A61" s="1" t="s">
        <v>35</v>
      </c>
      <c r="B61" s="56">
        <v>5</v>
      </c>
      <c r="C61" s="56"/>
      <c r="D61" s="56"/>
      <c r="E61" s="56"/>
      <c r="F61" s="56"/>
      <c r="G61" s="56"/>
      <c r="H61" s="56"/>
      <c r="I61" s="56"/>
      <c r="J61" s="56"/>
      <c r="K61" s="57"/>
      <c r="L61" s="57"/>
      <c r="M61" s="57"/>
      <c r="N61" s="57"/>
    </row>
    <row r="62" spans="1:14" x14ac:dyDescent="0.2">
      <c r="A62" s="1" t="s">
        <v>36</v>
      </c>
      <c r="B62" s="56">
        <v>5</v>
      </c>
      <c r="C62" s="56"/>
      <c r="D62" s="56"/>
      <c r="E62" s="56"/>
      <c r="F62" s="56"/>
      <c r="G62" s="56"/>
      <c r="H62" s="56"/>
      <c r="I62" s="56"/>
      <c r="J62" s="56"/>
      <c r="K62" s="57"/>
      <c r="L62" s="57"/>
      <c r="M62" s="57"/>
      <c r="N62" s="57"/>
    </row>
    <row r="63" spans="1:14" x14ac:dyDescent="0.2">
      <c r="A63" s="1" t="s">
        <v>8</v>
      </c>
      <c r="B63" s="56">
        <v>2</v>
      </c>
      <c r="C63" s="56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</row>
    <row r="64" spans="1:14" x14ac:dyDescent="0.2">
      <c r="A64" s="1" t="s">
        <v>37</v>
      </c>
      <c r="B64" s="71"/>
      <c r="C64" s="71"/>
      <c r="D64" s="71"/>
      <c r="E64" s="71"/>
      <c r="F64" s="71"/>
      <c r="G64" s="71"/>
      <c r="H64" s="71"/>
      <c r="I64" s="71"/>
      <c r="J64" s="71"/>
      <c r="K64" s="16"/>
      <c r="L64" s="16"/>
      <c r="M64" s="16"/>
      <c r="N64" s="16"/>
    </row>
    <row r="65" spans="1:14" x14ac:dyDescent="0.2">
      <c r="A65" s="17"/>
      <c r="B65" s="44"/>
      <c r="C65" s="44"/>
      <c r="D65" s="44"/>
      <c r="E65" s="44"/>
      <c r="F65" s="44"/>
      <c r="G65" s="44"/>
      <c r="H65" s="44"/>
      <c r="I65" s="44"/>
      <c r="J65" s="44"/>
      <c r="K65" s="15"/>
      <c r="L65" s="15"/>
      <c r="M65" s="15"/>
      <c r="N65" s="15"/>
    </row>
    <row r="66" spans="1:14" x14ac:dyDescent="0.2">
      <c r="A66" s="22" t="s">
        <v>64</v>
      </c>
      <c r="B66" s="44"/>
      <c r="C66" s="44"/>
      <c r="D66" s="44"/>
      <c r="E66" s="44"/>
      <c r="F66" s="44"/>
      <c r="G66" s="44"/>
      <c r="H66" s="44"/>
      <c r="I66" s="44"/>
      <c r="J66" s="44"/>
      <c r="K66" s="15"/>
      <c r="L66" s="15"/>
      <c r="M66" s="15"/>
      <c r="N66" s="15"/>
    </row>
    <row r="67" spans="1:14" x14ac:dyDescent="0.2">
      <c r="A67" s="2" t="s">
        <v>12</v>
      </c>
      <c r="B67" s="72"/>
      <c r="C67" s="73"/>
      <c r="D67" s="73"/>
      <c r="E67" s="73"/>
      <c r="F67" s="73"/>
      <c r="G67" s="73"/>
      <c r="H67" s="73"/>
      <c r="I67" s="73"/>
      <c r="J67" s="73"/>
      <c r="K67" s="74"/>
      <c r="L67" s="74"/>
      <c r="M67" s="74"/>
      <c r="N67" s="74"/>
    </row>
    <row r="68" spans="1:14" x14ac:dyDescent="0.2">
      <c r="A68" s="2" t="s">
        <v>11</v>
      </c>
      <c r="B68" s="72"/>
      <c r="C68" s="73"/>
      <c r="D68" s="73"/>
      <c r="E68" s="73"/>
      <c r="F68" s="73"/>
      <c r="G68" s="73"/>
      <c r="H68" s="73"/>
      <c r="I68" s="73"/>
      <c r="J68" s="73"/>
      <c r="K68" s="74"/>
      <c r="L68" s="74"/>
      <c r="M68" s="74"/>
      <c r="N68" s="74"/>
    </row>
    <row r="69" spans="1:14" x14ac:dyDescent="0.2">
      <c r="A69" s="24" t="s">
        <v>30</v>
      </c>
      <c r="B69" s="45">
        <f>SUM(B67:B68)</f>
        <v>0</v>
      </c>
      <c r="C69" s="45">
        <f t="shared" ref="C69:N69" si="17">SUM(C67:C68)</f>
        <v>0</v>
      </c>
      <c r="D69" s="45">
        <f t="shared" si="17"/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20">
        <f t="shared" si="17"/>
        <v>0</v>
      </c>
      <c r="L69" s="20">
        <f t="shared" si="17"/>
        <v>0</v>
      </c>
      <c r="M69" s="20">
        <f t="shared" si="17"/>
        <v>0</v>
      </c>
      <c r="N69" s="20">
        <f t="shared" si="17"/>
        <v>0</v>
      </c>
    </row>
    <row r="70" spans="1:14" x14ac:dyDescent="0.2">
      <c r="A70" s="24" t="s">
        <v>66</v>
      </c>
      <c r="B70" s="75"/>
      <c r="C70" s="75"/>
      <c r="D70" s="75"/>
      <c r="E70" s="75"/>
      <c r="F70" s="75"/>
      <c r="G70" s="75"/>
      <c r="H70" s="75"/>
      <c r="I70" s="75"/>
      <c r="J70" s="75"/>
      <c r="K70" s="76"/>
      <c r="L70" s="76"/>
      <c r="M70" s="76"/>
      <c r="N70" s="76"/>
    </row>
    <row r="71" spans="1:14" x14ac:dyDescent="0.2">
      <c r="A71" s="2" t="s">
        <v>24</v>
      </c>
      <c r="B71" s="73"/>
      <c r="C71" s="73"/>
      <c r="D71" s="73"/>
      <c r="E71" s="73"/>
      <c r="F71" s="73"/>
      <c r="G71" s="73"/>
      <c r="H71" s="73"/>
      <c r="I71" s="73"/>
      <c r="J71" s="73"/>
      <c r="K71" s="74"/>
      <c r="L71" s="74"/>
      <c r="M71" s="74"/>
      <c r="N71" s="74"/>
    </row>
    <row r="72" spans="1:14" x14ac:dyDescent="0.2">
      <c r="A72" s="2" t="s">
        <v>25</v>
      </c>
      <c r="B72" s="73"/>
      <c r="C72" s="73"/>
      <c r="D72" s="73"/>
      <c r="E72" s="73"/>
      <c r="F72" s="73"/>
      <c r="G72" s="73"/>
      <c r="H72" s="73"/>
      <c r="I72" s="73"/>
      <c r="J72" s="73"/>
      <c r="K72" s="74"/>
      <c r="L72" s="74"/>
      <c r="M72" s="74"/>
      <c r="N72" s="74"/>
    </row>
    <row r="73" spans="1:14" x14ac:dyDescent="0.2">
      <c r="A73" s="2" t="s">
        <v>13</v>
      </c>
      <c r="B73" s="73"/>
      <c r="C73" s="73"/>
      <c r="D73" s="73"/>
      <c r="E73" s="73"/>
      <c r="F73" s="73"/>
      <c r="G73" s="73"/>
      <c r="H73" s="73"/>
      <c r="I73" s="73"/>
      <c r="J73" s="73"/>
      <c r="K73" s="74"/>
      <c r="L73" s="74"/>
      <c r="M73" s="74"/>
      <c r="N73" s="74"/>
    </row>
    <row r="74" spans="1:14" x14ac:dyDescent="0.2">
      <c r="A74" s="2" t="s">
        <v>14</v>
      </c>
      <c r="B74" s="73"/>
      <c r="C74" s="73"/>
      <c r="D74" s="73"/>
      <c r="E74" s="73"/>
      <c r="F74" s="73"/>
      <c r="G74" s="73"/>
      <c r="H74" s="73"/>
      <c r="I74" s="73"/>
      <c r="J74" s="73"/>
      <c r="K74" s="74"/>
      <c r="L74" s="74"/>
      <c r="M74" s="74"/>
      <c r="N74" s="74"/>
    </row>
    <row r="75" spans="1:14" x14ac:dyDescent="0.2">
      <c r="A75" s="2" t="s">
        <v>15</v>
      </c>
      <c r="B75" s="73"/>
      <c r="C75" s="73"/>
      <c r="D75" s="73"/>
      <c r="E75" s="73"/>
      <c r="F75" s="73"/>
      <c r="G75" s="73"/>
      <c r="H75" s="73"/>
      <c r="I75" s="73"/>
      <c r="J75" s="73"/>
      <c r="K75" s="74"/>
      <c r="L75" s="74"/>
      <c r="M75" s="74"/>
      <c r="N75" s="74"/>
    </row>
    <row r="76" spans="1:14" x14ac:dyDescent="0.2">
      <c r="A76" s="2" t="s">
        <v>67</v>
      </c>
      <c r="B76" s="73"/>
      <c r="C76" s="73"/>
      <c r="D76" s="73"/>
      <c r="E76" s="73"/>
      <c r="F76" s="73"/>
      <c r="G76" s="73"/>
      <c r="H76" s="73"/>
      <c r="I76" s="73"/>
      <c r="J76" s="73"/>
      <c r="K76" s="74"/>
      <c r="L76" s="74"/>
      <c r="M76" s="74"/>
      <c r="N76" s="74"/>
    </row>
    <row r="77" spans="1:14" x14ac:dyDescent="0.2">
      <c r="A77" s="77" t="s">
        <v>68</v>
      </c>
      <c r="B77" s="73"/>
      <c r="C77" s="73"/>
      <c r="D77" s="73"/>
      <c r="E77" s="73"/>
      <c r="F77" s="73"/>
      <c r="G77" s="73"/>
      <c r="H77" s="73"/>
      <c r="I77" s="73"/>
      <c r="J77" s="73"/>
      <c r="K77" s="74"/>
      <c r="L77" s="74"/>
      <c r="M77" s="74"/>
      <c r="N77" s="74"/>
    </row>
    <row r="78" spans="1:14" x14ac:dyDescent="0.2">
      <c r="A78" s="2" t="s">
        <v>16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  <c r="L78" s="74"/>
      <c r="M78" s="74"/>
      <c r="N78" s="74"/>
    </row>
    <row r="79" spans="1:14" x14ac:dyDescent="0.2">
      <c r="A79" s="2" t="s">
        <v>17</v>
      </c>
      <c r="B79" s="73"/>
      <c r="C79" s="73"/>
      <c r="D79" s="73"/>
      <c r="E79" s="73"/>
      <c r="F79" s="73"/>
      <c r="G79" s="73"/>
      <c r="H79" s="73"/>
      <c r="I79" s="73"/>
      <c r="J79" s="73"/>
      <c r="K79" s="74"/>
      <c r="L79" s="74"/>
      <c r="M79" s="74"/>
      <c r="N79" s="74"/>
    </row>
    <row r="80" spans="1:14" x14ac:dyDescent="0.2">
      <c r="A80" s="2" t="s">
        <v>32</v>
      </c>
      <c r="B80" s="71"/>
      <c r="C80" s="71"/>
      <c r="D80" s="71"/>
      <c r="E80" s="71"/>
      <c r="F80" s="71"/>
      <c r="G80" s="71"/>
      <c r="H80" s="71"/>
      <c r="I80" s="71"/>
      <c r="J80" s="71"/>
      <c r="K80" s="16"/>
      <c r="L80" s="16"/>
      <c r="M80" s="16"/>
      <c r="N80" s="16"/>
    </row>
    <row r="81" spans="1:14" x14ac:dyDescent="0.2">
      <c r="A81" s="2" t="s">
        <v>33</v>
      </c>
      <c r="B81" s="71"/>
      <c r="C81" s="71"/>
      <c r="D81" s="71"/>
      <c r="E81" s="71"/>
      <c r="F81" s="71"/>
      <c r="G81" s="71"/>
      <c r="H81" s="71"/>
      <c r="I81" s="71"/>
      <c r="J81" s="71"/>
      <c r="K81" s="16"/>
      <c r="L81" s="16"/>
      <c r="M81" s="16"/>
      <c r="N81" s="16"/>
    </row>
    <row r="82" spans="1:14" x14ac:dyDescent="0.2">
      <c r="B82" s="29"/>
      <c r="C82" s="29"/>
      <c r="D82" s="29"/>
      <c r="E82" s="29"/>
      <c r="F82" s="29"/>
      <c r="G82" s="29"/>
      <c r="H82" s="29"/>
      <c r="I82" s="29"/>
      <c r="J82" s="29"/>
    </row>
    <row r="83" spans="1:14" x14ac:dyDescent="0.2">
      <c r="A83" s="70" t="s">
        <v>116</v>
      </c>
      <c r="B83" s="84" t="s">
        <v>126</v>
      </c>
      <c r="C83" s="85"/>
      <c r="D83" s="85"/>
      <c r="E83" s="85"/>
      <c r="F83" s="85"/>
      <c r="G83" s="85"/>
      <c r="H83" s="85"/>
      <c r="I83" s="85"/>
      <c r="J83" s="85"/>
      <c r="K83" s="85"/>
    </row>
    <row r="84" spans="1:14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1:14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</row>
  </sheetData>
  <mergeCells count="2">
    <mergeCell ref="D2:K2"/>
    <mergeCell ref="B83:K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0080-1151-45E5-B95F-E5C72593DED5}">
  <dimension ref="A1:V69"/>
  <sheetViews>
    <sheetView workbookViewId="0">
      <selection activeCell="E7" sqref="E7"/>
    </sheetView>
  </sheetViews>
  <sheetFormatPr defaultRowHeight="12.75" x14ac:dyDescent="0.2"/>
  <cols>
    <col min="1" max="1" width="31.140625" customWidth="1"/>
    <col min="2" max="5" width="18.28515625" customWidth="1"/>
    <col min="6" max="22" width="14.5703125" customWidth="1"/>
  </cols>
  <sheetData>
    <row r="1" spans="1:22" ht="23.25" x14ac:dyDescent="0.35">
      <c r="A1" s="46" t="s">
        <v>69</v>
      </c>
      <c r="B1" s="29"/>
      <c r="C1" s="29"/>
      <c r="D1" s="29"/>
      <c r="E1" s="29"/>
      <c r="F1" s="29"/>
      <c r="G1" s="29"/>
      <c r="H1" s="29"/>
      <c r="I1" s="29"/>
      <c r="J1" s="29"/>
    </row>
    <row r="2" spans="1:22" x14ac:dyDescent="0.2">
      <c r="B2" s="29"/>
      <c r="C2" s="29"/>
      <c r="D2" s="29"/>
      <c r="E2" s="29"/>
      <c r="F2" s="29"/>
      <c r="G2" s="29"/>
      <c r="H2" s="29"/>
      <c r="I2" s="29"/>
      <c r="J2" s="29"/>
    </row>
    <row r="3" spans="1:22" ht="20.25" x14ac:dyDescent="0.3">
      <c r="A3" s="47" t="s">
        <v>75</v>
      </c>
      <c r="B3" s="29"/>
      <c r="C3" s="29"/>
      <c r="D3" s="29"/>
      <c r="E3" s="29"/>
      <c r="F3" s="29"/>
      <c r="G3" s="29"/>
      <c r="H3" s="29"/>
      <c r="I3" s="29"/>
      <c r="J3" s="29"/>
    </row>
    <row r="4" spans="1:22" ht="15.75" x14ac:dyDescent="0.25">
      <c r="A4" s="28" t="s">
        <v>62</v>
      </c>
      <c r="B4" s="30">
        <v>44415</v>
      </c>
      <c r="C4" s="30">
        <v>44419</v>
      </c>
      <c r="D4" s="30">
        <v>44420</v>
      </c>
      <c r="E4" s="30">
        <v>44460</v>
      </c>
      <c r="F4" s="30"/>
      <c r="G4" s="30"/>
      <c r="H4" s="30"/>
      <c r="I4" s="30"/>
      <c r="J4" s="3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31.5" x14ac:dyDescent="0.25">
      <c r="A5" s="28" t="s">
        <v>76</v>
      </c>
      <c r="B5" s="31" t="s">
        <v>77</v>
      </c>
      <c r="C5" s="31" t="s">
        <v>78</v>
      </c>
      <c r="D5" s="31" t="s">
        <v>79</v>
      </c>
      <c r="E5" s="32"/>
      <c r="F5" s="32"/>
      <c r="G5" s="32"/>
      <c r="H5" s="32"/>
      <c r="I5" s="31"/>
      <c r="J5" s="32"/>
      <c r="K5" s="27"/>
      <c r="L5" s="27"/>
      <c r="M5" s="27"/>
      <c r="N5" s="27"/>
      <c r="O5" s="27"/>
      <c r="P5" s="26"/>
      <c r="Q5" s="27"/>
      <c r="R5" s="27"/>
      <c r="S5" s="27"/>
      <c r="T5" s="27"/>
      <c r="U5" s="27"/>
      <c r="V5" s="27"/>
    </row>
    <row r="6" spans="1:22" x14ac:dyDescent="0.2">
      <c r="A6" s="15"/>
      <c r="B6" s="48"/>
      <c r="C6" s="49"/>
      <c r="D6" s="49"/>
      <c r="E6" s="49"/>
      <c r="F6" s="49"/>
      <c r="G6" s="49"/>
      <c r="H6" s="49"/>
      <c r="I6" s="48"/>
      <c r="J6" s="49"/>
      <c r="K6" s="50"/>
      <c r="L6" s="50"/>
      <c r="M6" s="50"/>
      <c r="N6" s="50"/>
      <c r="O6" s="50"/>
      <c r="P6" s="51"/>
      <c r="Q6" s="50"/>
      <c r="R6" s="50"/>
      <c r="S6" s="50"/>
      <c r="T6" s="50"/>
      <c r="U6" s="50"/>
      <c r="V6" s="50"/>
    </row>
    <row r="7" spans="1:22" x14ac:dyDescent="0.2">
      <c r="A7" s="3" t="s">
        <v>80</v>
      </c>
      <c r="B7" s="33" t="s">
        <v>81</v>
      </c>
      <c r="C7" s="34" t="s">
        <v>82</v>
      </c>
      <c r="D7" s="34" t="s">
        <v>83</v>
      </c>
      <c r="E7" s="34"/>
      <c r="F7" s="33"/>
      <c r="G7" s="33"/>
      <c r="H7" s="33"/>
      <c r="I7" s="35"/>
      <c r="J7" s="33"/>
      <c r="K7" s="13"/>
      <c r="L7" s="13"/>
      <c r="M7" s="13"/>
      <c r="N7" s="13"/>
      <c r="O7" s="13"/>
      <c r="P7" s="12"/>
      <c r="Q7" s="13"/>
      <c r="R7" s="13"/>
      <c r="S7" s="13"/>
      <c r="T7" s="13"/>
      <c r="U7" s="13"/>
      <c r="V7" s="13"/>
    </row>
    <row r="8" spans="1:22" x14ac:dyDescent="0.2">
      <c r="A8" s="3" t="s">
        <v>84</v>
      </c>
      <c r="B8" s="52">
        <v>16</v>
      </c>
      <c r="C8" s="52">
        <v>11.3</v>
      </c>
      <c r="D8" s="52">
        <v>12</v>
      </c>
      <c r="E8" s="52"/>
      <c r="F8" s="52"/>
      <c r="G8" s="52"/>
      <c r="H8" s="52"/>
      <c r="I8" s="52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x14ac:dyDescent="0.2">
      <c r="A9" s="16" t="s">
        <v>85</v>
      </c>
      <c r="B9" s="52">
        <v>19</v>
      </c>
      <c r="C9" s="52" t="s">
        <v>86</v>
      </c>
      <c r="D9" s="52" t="s">
        <v>87</v>
      </c>
      <c r="E9" s="52"/>
      <c r="F9" s="52"/>
      <c r="G9" s="52"/>
      <c r="H9" s="52"/>
      <c r="I9" s="52"/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x14ac:dyDescent="0.2">
      <c r="B10" s="54"/>
      <c r="C10" s="49"/>
      <c r="D10" s="49"/>
      <c r="E10" s="49"/>
      <c r="F10" s="49"/>
      <c r="G10" s="49"/>
      <c r="H10" s="49"/>
      <c r="I10" s="54"/>
      <c r="J10" s="49"/>
      <c r="K10" s="50"/>
      <c r="L10" s="50"/>
      <c r="M10" s="50"/>
      <c r="N10" s="50"/>
      <c r="O10" s="50"/>
      <c r="P10" s="55"/>
      <c r="Q10" s="50"/>
      <c r="R10" s="50"/>
      <c r="S10" s="50"/>
      <c r="T10" s="50"/>
      <c r="U10" s="50"/>
      <c r="V10" s="50"/>
    </row>
    <row r="11" spans="1:22" x14ac:dyDescent="0.2">
      <c r="A11" s="1" t="s">
        <v>51</v>
      </c>
      <c r="B11" s="56">
        <v>48</v>
      </c>
      <c r="C11" s="56">
        <v>48</v>
      </c>
      <c r="D11" s="56">
        <v>48</v>
      </c>
      <c r="E11" s="56"/>
      <c r="F11" s="56"/>
      <c r="G11" s="56"/>
      <c r="H11" s="56"/>
      <c r="I11" s="56"/>
      <c r="J11" s="5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">
      <c r="A12" s="1" t="s">
        <v>52</v>
      </c>
      <c r="B12" s="56">
        <v>46</v>
      </c>
      <c r="C12" s="56">
        <v>46</v>
      </c>
      <c r="D12" s="56"/>
      <c r="E12" s="56"/>
      <c r="F12" s="56"/>
      <c r="G12" s="56"/>
      <c r="H12" s="56"/>
      <c r="I12" s="56"/>
      <c r="J12" s="5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">
      <c r="A13" s="1" t="s">
        <v>53</v>
      </c>
      <c r="B13" s="56">
        <v>28</v>
      </c>
      <c r="C13" s="56">
        <v>28</v>
      </c>
      <c r="D13" s="56">
        <v>28</v>
      </c>
      <c r="E13" s="56"/>
      <c r="F13" s="56"/>
      <c r="G13" s="56"/>
      <c r="H13" s="56"/>
      <c r="I13" s="56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x14ac:dyDescent="0.2">
      <c r="A14" s="1" t="s">
        <v>54</v>
      </c>
      <c r="B14" s="56">
        <v>12</v>
      </c>
      <c r="C14" s="56">
        <v>18</v>
      </c>
      <c r="D14" s="56"/>
      <c r="E14" s="56"/>
      <c r="F14" s="56"/>
      <c r="G14" s="56"/>
      <c r="H14" s="56"/>
      <c r="I14" s="56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x14ac:dyDescent="0.2">
      <c r="B15" s="58"/>
      <c r="C15" s="59"/>
      <c r="D15" s="59"/>
      <c r="E15" s="59"/>
      <c r="F15" s="59"/>
      <c r="G15" s="59"/>
      <c r="H15" s="59"/>
      <c r="I15" s="58"/>
      <c r="J15" s="59"/>
      <c r="K15" s="60"/>
      <c r="L15" s="60"/>
      <c r="M15" s="60"/>
      <c r="N15" s="60"/>
      <c r="O15" s="60"/>
      <c r="P15" s="61"/>
      <c r="Q15" s="60"/>
      <c r="R15" s="60"/>
      <c r="S15" s="60"/>
      <c r="T15" s="60"/>
      <c r="U15" s="60"/>
      <c r="V15" s="60"/>
    </row>
    <row r="16" spans="1:22" x14ac:dyDescent="0.2">
      <c r="A16" s="1" t="s">
        <v>88</v>
      </c>
      <c r="B16" s="56">
        <v>35</v>
      </c>
      <c r="C16" s="56">
        <v>35</v>
      </c>
      <c r="D16" s="56">
        <v>33</v>
      </c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x14ac:dyDescent="0.2">
      <c r="A17" s="1" t="s">
        <v>89</v>
      </c>
      <c r="B17" s="56">
        <v>25</v>
      </c>
      <c r="C17" s="56">
        <v>12</v>
      </c>
      <c r="D17" s="56">
        <v>12</v>
      </c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x14ac:dyDescent="0.2">
      <c r="A18" s="1" t="s">
        <v>6</v>
      </c>
      <c r="B18" s="56">
        <v>53</v>
      </c>
      <c r="C18" s="56">
        <v>38</v>
      </c>
      <c r="D18" s="56">
        <v>33</v>
      </c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x14ac:dyDescent="0.2">
      <c r="A19" s="1" t="s">
        <v>55</v>
      </c>
      <c r="B19" s="39">
        <f>SUM(B16:B18)</f>
        <v>113</v>
      </c>
      <c r="C19" s="39">
        <f t="shared" ref="C19:V19" si="0">SUM(C16:C18)</f>
        <v>85</v>
      </c>
      <c r="D19" s="39">
        <f t="shared" si="0"/>
        <v>78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  <c r="Q19" s="39">
        <f t="shared" si="0"/>
        <v>0</v>
      </c>
      <c r="R19" s="39">
        <f t="shared" si="0"/>
        <v>0</v>
      </c>
      <c r="S19" s="39">
        <f t="shared" si="0"/>
        <v>0</v>
      </c>
      <c r="T19" s="39">
        <f t="shared" si="0"/>
        <v>0</v>
      </c>
      <c r="U19" s="39">
        <f t="shared" si="0"/>
        <v>0</v>
      </c>
      <c r="V19" s="39">
        <f t="shared" si="0"/>
        <v>0</v>
      </c>
    </row>
    <row r="20" spans="1:22" x14ac:dyDescent="0.2">
      <c r="A20" s="6" t="s">
        <v>90</v>
      </c>
      <c r="B20" s="40">
        <v>140</v>
      </c>
      <c r="C20" s="40">
        <v>80</v>
      </c>
      <c r="D20" s="40">
        <v>80</v>
      </c>
      <c r="E20" s="40"/>
      <c r="F20" s="40"/>
      <c r="G20" s="40"/>
      <c r="H20" s="40"/>
      <c r="I20" s="40"/>
      <c r="J20" s="4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2" t="s">
        <v>57</v>
      </c>
      <c r="B21" s="39">
        <f>SUM(B19-B20)</f>
        <v>-27</v>
      </c>
      <c r="C21" s="39">
        <f t="shared" ref="C21:H21" si="1">SUM(C19-C20)</f>
        <v>5</v>
      </c>
      <c r="D21" s="39">
        <f t="shared" si="1"/>
        <v>-2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>SUM(I19-I20)</f>
        <v>0</v>
      </c>
      <c r="J21" s="39">
        <f t="shared" ref="J21:O21" si="2">SUM(J19-J20)</f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>SUM(P19-P20)</f>
        <v>0</v>
      </c>
      <c r="Q21" s="5">
        <f t="shared" ref="Q21:V21" si="3">SUM(Q19-Q20)</f>
        <v>0</v>
      </c>
      <c r="R21" s="5">
        <f t="shared" si="3"/>
        <v>0</v>
      </c>
      <c r="S21" s="5">
        <f t="shared" si="3"/>
        <v>0</v>
      </c>
      <c r="T21" s="5">
        <f t="shared" si="3"/>
        <v>0</v>
      </c>
      <c r="U21" s="5">
        <f t="shared" si="3"/>
        <v>0</v>
      </c>
      <c r="V21" s="5">
        <f t="shared" si="3"/>
        <v>0</v>
      </c>
    </row>
    <row r="22" spans="1:22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x14ac:dyDescent="0.2">
      <c r="B23" s="62"/>
      <c r="C23" s="49"/>
      <c r="D23" s="49"/>
      <c r="E23" s="49"/>
      <c r="F23" s="49"/>
      <c r="G23" s="49"/>
      <c r="H23" s="49"/>
      <c r="I23" s="62"/>
      <c r="J23" s="49"/>
      <c r="K23" s="50"/>
      <c r="L23" s="50"/>
      <c r="M23" s="50"/>
      <c r="N23" s="50"/>
      <c r="O23" s="50"/>
      <c r="P23" s="63"/>
      <c r="Q23" s="50"/>
      <c r="R23" s="50"/>
      <c r="S23" s="50"/>
      <c r="T23" s="50"/>
      <c r="U23" s="50"/>
      <c r="V23" s="50"/>
    </row>
    <row r="24" spans="1:22" x14ac:dyDescent="0.2">
      <c r="A24" s="7" t="s">
        <v>91</v>
      </c>
      <c r="B24" s="41">
        <v>35000</v>
      </c>
      <c r="C24" s="41">
        <v>18500</v>
      </c>
      <c r="D24" s="41">
        <v>18500</v>
      </c>
      <c r="E24" s="41"/>
      <c r="F24" s="41"/>
      <c r="G24" s="41"/>
      <c r="H24" s="41"/>
      <c r="I24" s="41"/>
      <c r="J24" s="4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1" t="s">
        <v>92</v>
      </c>
      <c r="B25" s="64">
        <v>3500</v>
      </c>
      <c r="C25" s="64">
        <v>891</v>
      </c>
      <c r="D25" s="64">
        <v>1298</v>
      </c>
      <c r="E25" s="64"/>
      <c r="F25" s="64"/>
      <c r="G25" s="64"/>
      <c r="H25" s="64"/>
      <c r="I25" s="64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x14ac:dyDescent="0.2">
      <c r="A26" s="1" t="s">
        <v>93</v>
      </c>
      <c r="B26" s="64">
        <v>12598</v>
      </c>
      <c r="C26" s="64">
        <v>2513</v>
      </c>
      <c r="D26" s="64">
        <v>2984</v>
      </c>
      <c r="E26" s="64"/>
      <c r="F26" s="64"/>
      <c r="G26" s="64"/>
      <c r="H26" s="64"/>
      <c r="I26" s="64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x14ac:dyDescent="0.2">
      <c r="A27" s="1" t="s">
        <v>94</v>
      </c>
      <c r="B27" s="64">
        <v>24124</v>
      </c>
      <c r="C27" s="64">
        <v>12547</v>
      </c>
      <c r="D27" s="64">
        <v>12354</v>
      </c>
      <c r="E27" s="64"/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x14ac:dyDescent="0.2">
      <c r="A28" s="1" t="s">
        <v>95</v>
      </c>
      <c r="B28" s="64">
        <v>31258</v>
      </c>
      <c r="C28" s="64">
        <v>13298</v>
      </c>
      <c r="D28" s="64">
        <v>14651</v>
      </c>
      <c r="E28" s="64"/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x14ac:dyDescent="0.2">
      <c r="A29" s="1" t="s">
        <v>96</v>
      </c>
      <c r="B29" s="64">
        <v>32862</v>
      </c>
      <c r="C29" s="64">
        <v>13312</v>
      </c>
      <c r="D29" s="64">
        <v>15946</v>
      </c>
      <c r="E29" s="64"/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x14ac:dyDescent="0.2">
      <c r="A30" s="1" t="s">
        <v>97</v>
      </c>
      <c r="B30" s="64">
        <v>33256</v>
      </c>
      <c r="C30" s="64">
        <v>13312</v>
      </c>
      <c r="D30" s="64"/>
      <c r="E30" s="64"/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x14ac:dyDescent="0.2">
      <c r="A31" s="1" t="s">
        <v>42</v>
      </c>
      <c r="B31" s="64">
        <v>34901</v>
      </c>
      <c r="C31" s="64">
        <v>13312</v>
      </c>
      <c r="D31" s="64">
        <v>15946</v>
      </c>
      <c r="E31" s="64"/>
      <c r="F31" s="64"/>
      <c r="G31" s="64"/>
      <c r="H31" s="64"/>
      <c r="I31" s="64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x14ac:dyDescent="0.2">
      <c r="A32" s="66" t="s">
        <v>23</v>
      </c>
      <c r="B32" s="64">
        <v>35000</v>
      </c>
      <c r="C32" s="64">
        <v>14274</v>
      </c>
      <c r="D32" s="64">
        <v>16563</v>
      </c>
      <c r="E32" s="64"/>
      <c r="F32" s="64"/>
      <c r="G32" s="64"/>
      <c r="H32" s="64"/>
      <c r="I32" s="64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x14ac:dyDescent="0.2">
      <c r="A33" s="18" t="s">
        <v>98</v>
      </c>
      <c r="B33" s="43">
        <f>SUM(B31/B24)*100</f>
        <v>99.717142857142861</v>
      </c>
      <c r="C33" s="43">
        <f>SUM(C31/C24)*100</f>
        <v>71.956756756756761</v>
      </c>
      <c r="D33" s="43">
        <f t="shared" ref="D33:V33" si="4">SUM(D31/D24)*100</f>
        <v>86.194594594594605</v>
      </c>
      <c r="E33" s="43" t="e">
        <f t="shared" si="4"/>
        <v>#DIV/0!</v>
      </c>
      <c r="F33" s="43" t="e">
        <f t="shared" si="4"/>
        <v>#DIV/0!</v>
      </c>
      <c r="G33" s="43" t="e">
        <f t="shared" si="4"/>
        <v>#DIV/0!</v>
      </c>
      <c r="H33" s="43" t="e">
        <f t="shared" si="4"/>
        <v>#DIV/0!</v>
      </c>
      <c r="I33" s="43" t="e">
        <f t="shared" si="4"/>
        <v>#DIV/0!</v>
      </c>
      <c r="J33" s="43" t="e">
        <f t="shared" si="4"/>
        <v>#DIV/0!</v>
      </c>
      <c r="K33" s="43" t="e">
        <f t="shared" si="4"/>
        <v>#DIV/0!</v>
      </c>
      <c r="L33" s="43" t="e">
        <f t="shared" si="4"/>
        <v>#DIV/0!</v>
      </c>
      <c r="M33" s="43" t="e">
        <f t="shared" si="4"/>
        <v>#DIV/0!</v>
      </c>
      <c r="N33" s="43" t="e">
        <f t="shared" si="4"/>
        <v>#DIV/0!</v>
      </c>
      <c r="O33" s="43" t="e">
        <f t="shared" si="4"/>
        <v>#DIV/0!</v>
      </c>
      <c r="P33" s="43" t="e">
        <f t="shared" si="4"/>
        <v>#DIV/0!</v>
      </c>
      <c r="Q33" s="43" t="e">
        <f t="shared" si="4"/>
        <v>#DIV/0!</v>
      </c>
      <c r="R33" s="43" t="e">
        <f t="shared" si="4"/>
        <v>#DIV/0!</v>
      </c>
      <c r="S33" s="43" t="e">
        <f t="shared" si="4"/>
        <v>#DIV/0!</v>
      </c>
      <c r="T33" s="43" t="e">
        <f t="shared" si="4"/>
        <v>#DIV/0!</v>
      </c>
      <c r="U33" s="43" t="e">
        <f t="shared" si="4"/>
        <v>#DIV/0!</v>
      </c>
      <c r="V33" s="43" t="e">
        <f t="shared" si="4"/>
        <v>#DIV/0!</v>
      </c>
    </row>
    <row r="34" spans="1:22" x14ac:dyDescent="0.2">
      <c r="A34" s="18" t="s">
        <v>99</v>
      </c>
      <c r="B34" s="42">
        <f>SUM(B24-B31)</f>
        <v>99</v>
      </c>
      <c r="C34" s="42">
        <f t="shared" ref="C34:V34" si="5">SUM(C24-C31)</f>
        <v>5188</v>
      </c>
      <c r="D34" s="42">
        <f t="shared" si="5"/>
        <v>2554</v>
      </c>
      <c r="E34" s="42">
        <f t="shared" si="5"/>
        <v>0</v>
      </c>
      <c r="F34" s="42">
        <f t="shared" si="5"/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2">
        <f t="shared" si="5"/>
        <v>0</v>
      </c>
      <c r="O34" s="42">
        <f t="shared" si="5"/>
        <v>0</v>
      </c>
      <c r="P34" s="42">
        <f t="shared" si="5"/>
        <v>0</v>
      </c>
      <c r="Q34" s="42">
        <f t="shared" si="5"/>
        <v>0</v>
      </c>
      <c r="R34" s="42">
        <f t="shared" si="5"/>
        <v>0</v>
      </c>
      <c r="S34" s="42">
        <f t="shared" si="5"/>
        <v>0</v>
      </c>
      <c r="T34" s="42">
        <f t="shared" si="5"/>
        <v>0</v>
      </c>
      <c r="U34" s="42">
        <f t="shared" si="5"/>
        <v>0</v>
      </c>
      <c r="V34" s="42">
        <f t="shared" si="5"/>
        <v>0</v>
      </c>
    </row>
    <row r="35" spans="1:22" x14ac:dyDescent="0.2">
      <c r="B35" s="62"/>
      <c r="C35" s="49"/>
      <c r="D35" s="49"/>
      <c r="E35" s="49"/>
      <c r="F35" s="49"/>
      <c r="G35" s="49"/>
      <c r="H35" s="49"/>
      <c r="I35" s="62"/>
      <c r="J35" s="49"/>
      <c r="K35" s="50"/>
      <c r="L35" s="50"/>
      <c r="M35" s="50"/>
      <c r="N35" s="50"/>
      <c r="O35" s="50"/>
      <c r="P35" s="63"/>
      <c r="Q35" s="50"/>
      <c r="R35" s="50"/>
      <c r="S35" s="50"/>
      <c r="T35" s="50"/>
      <c r="U35" s="50"/>
      <c r="V35" s="50"/>
    </row>
    <row r="36" spans="1:22" x14ac:dyDescent="0.2">
      <c r="A36" s="21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</row>
    <row r="37" spans="1:22" x14ac:dyDescent="0.2">
      <c r="A37" s="69" t="s">
        <v>29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x14ac:dyDescent="0.2">
      <c r="A38" s="23" t="s">
        <v>46</v>
      </c>
      <c r="B38" s="67"/>
      <c r="C38" s="67"/>
      <c r="D38" s="67"/>
      <c r="E38" s="67"/>
      <c r="F38" s="67"/>
      <c r="G38" s="67"/>
      <c r="H38" s="67"/>
      <c r="I38" s="67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x14ac:dyDescent="0.2">
      <c r="A39" s="70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x14ac:dyDescent="0.2">
      <c r="A40" s="70"/>
      <c r="B40" s="62"/>
      <c r="C40" s="62"/>
      <c r="D40" s="62"/>
      <c r="E40" s="62"/>
      <c r="F40" s="62"/>
      <c r="G40" s="62"/>
      <c r="H40" s="62"/>
      <c r="I40" s="62"/>
      <c r="J40" s="62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x14ac:dyDescent="0.2">
      <c r="A41" s="22" t="s">
        <v>63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x14ac:dyDescent="0.2">
      <c r="A42" s="1" t="s">
        <v>4</v>
      </c>
      <c r="B42" s="56">
        <v>2</v>
      </c>
      <c r="C42" s="56"/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x14ac:dyDescent="0.2">
      <c r="A43" s="3" t="s">
        <v>100</v>
      </c>
      <c r="B43" s="56">
        <v>2</v>
      </c>
      <c r="C43" s="56"/>
      <c r="D43" s="56"/>
      <c r="E43" s="56"/>
      <c r="F43" s="56"/>
      <c r="G43" s="56"/>
      <c r="H43" s="56"/>
      <c r="I43" s="56"/>
      <c r="J43" s="56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x14ac:dyDescent="0.2">
      <c r="A44" s="1" t="s">
        <v>50</v>
      </c>
      <c r="B44" s="56">
        <v>1</v>
      </c>
      <c r="C44" s="56"/>
      <c r="D44" s="56"/>
      <c r="E44" s="56"/>
      <c r="F44" s="56"/>
      <c r="G44" s="56"/>
      <c r="H44" s="56"/>
      <c r="I44" s="56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x14ac:dyDescent="0.2">
      <c r="A45" s="1" t="s">
        <v>101</v>
      </c>
      <c r="B45" s="56">
        <v>4</v>
      </c>
      <c r="C45" s="56"/>
      <c r="D45" s="56"/>
      <c r="E45" s="56"/>
      <c r="F45" s="56"/>
      <c r="G45" s="56"/>
      <c r="H45" s="56"/>
      <c r="I45" s="56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x14ac:dyDescent="0.2">
      <c r="A46" s="1" t="s">
        <v>7</v>
      </c>
      <c r="B46" s="56">
        <v>2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x14ac:dyDescent="0.2">
      <c r="A47" s="1" t="s">
        <v>65</v>
      </c>
      <c r="B47" s="56">
        <v>1</v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x14ac:dyDescent="0.2">
      <c r="A48" s="1" t="s">
        <v>34</v>
      </c>
      <c r="B48" s="56">
        <v>24</v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x14ac:dyDescent="0.2">
      <c r="A49" s="1" t="s">
        <v>35</v>
      </c>
      <c r="B49" s="56">
        <v>5</v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x14ac:dyDescent="0.2">
      <c r="A50" s="1" t="s">
        <v>36</v>
      </c>
      <c r="B50" s="56">
        <v>5</v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x14ac:dyDescent="0.2">
      <c r="A51" s="1" t="s">
        <v>8</v>
      </c>
      <c r="B51" s="56">
        <v>2</v>
      </c>
      <c r="C51" s="56"/>
      <c r="D51" s="56"/>
      <c r="E51" s="56"/>
      <c r="F51" s="56"/>
      <c r="G51" s="56"/>
      <c r="H51" s="56"/>
      <c r="I51" s="56"/>
      <c r="J51" s="56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x14ac:dyDescent="0.2">
      <c r="A52" s="1" t="s">
        <v>37</v>
      </c>
      <c r="B52" s="71"/>
      <c r="C52" s="71"/>
      <c r="D52" s="71"/>
      <c r="E52" s="71"/>
      <c r="F52" s="71"/>
      <c r="G52" s="71"/>
      <c r="H52" s="71"/>
      <c r="I52" s="71"/>
      <c r="J52" s="7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x14ac:dyDescent="0.2">
      <c r="A53" s="17"/>
      <c r="B53" s="44"/>
      <c r="C53" s="44"/>
      <c r="D53" s="44"/>
      <c r="E53" s="44"/>
      <c r="F53" s="44"/>
      <c r="G53" s="44"/>
      <c r="H53" s="44"/>
      <c r="I53" s="44"/>
      <c r="J53" s="4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2">
      <c r="A54" s="22" t="s">
        <v>64</v>
      </c>
      <c r="B54" s="44"/>
      <c r="C54" s="44"/>
      <c r="D54" s="44"/>
      <c r="E54" s="44"/>
      <c r="F54" s="44"/>
      <c r="G54" s="44"/>
      <c r="H54" s="44"/>
      <c r="I54" s="44"/>
      <c r="J54" s="4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2">
      <c r="A55" s="2" t="s">
        <v>12</v>
      </c>
      <c r="B55" s="72">
        <v>1</v>
      </c>
      <c r="C55" s="73"/>
      <c r="D55" s="73"/>
      <c r="E55" s="73"/>
      <c r="F55" s="73"/>
      <c r="G55" s="73"/>
      <c r="H55" s="73"/>
      <c r="I55" s="73"/>
      <c r="J55" s="7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 x14ac:dyDescent="0.2">
      <c r="A56" s="2" t="s">
        <v>11</v>
      </c>
      <c r="B56" s="72"/>
      <c r="C56" s="73"/>
      <c r="D56" s="73"/>
      <c r="E56" s="73"/>
      <c r="F56" s="73"/>
      <c r="G56" s="73"/>
      <c r="H56" s="73"/>
      <c r="I56" s="73"/>
      <c r="J56" s="73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x14ac:dyDescent="0.2">
      <c r="A57" s="24" t="s">
        <v>30</v>
      </c>
      <c r="B57" s="45">
        <f>SUM(B55:B56)</f>
        <v>1</v>
      </c>
      <c r="C57" s="45">
        <f t="shared" ref="C57:V57" si="6">SUM(C55:C56)</f>
        <v>0</v>
      </c>
      <c r="D57" s="45">
        <f t="shared" si="6"/>
        <v>0</v>
      </c>
      <c r="E57" s="45">
        <f t="shared" si="6"/>
        <v>0</v>
      </c>
      <c r="F57" s="45">
        <f t="shared" si="6"/>
        <v>0</v>
      </c>
      <c r="G57" s="45">
        <f t="shared" si="6"/>
        <v>0</v>
      </c>
      <c r="H57" s="45">
        <f t="shared" si="6"/>
        <v>0</v>
      </c>
      <c r="I57" s="45">
        <f t="shared" si="6"/>
        <v>0</v>
      </c>
      <c r="J57" s="45">
        <f t="shared" si="6"/>
        <v>0</v>
      </c>
      <c r="K57" s="20">
        <f t="shared" si="6"/>
        <v>0</v>
      </c>
      <c r="L57" s="20">
        <f t="shared" si="6"/>
        <v>0</v>
      </c>
      <c r="M57" s="20">
        <f t="shared" si="6"/>
        <v>0</v>
      </c>
      <c r="N57" s="20">
        <f t="shared" si="6"/>
        <v>0</v>
      </c>
      <c r="O57" s="20">
        <f t="shared" si="6"/>
        <v>0</v>
      </c>
      <c r="P57" s="20">
        <f t="shared" si="6"/>
        <v>0</v>
      </c>
      <c r="Q57" s="20">
        <f t="shared" si="6"/>
        <v>0</v>
      </c>
      <c r="R57" s="20">
        <f t="shared" si="6"/>
        <v>0</v>
      </c>
      <c r="S57" s="20">
        <f t="shared" si="6"/>
        <v>0</v>
      </c>
      <c r="T57" s="20">
        <f t="shared" si="6"/>
        <v>0</v>
      </c>
      <c r="U57" s="20">
        <f t="shared" si="6"/>
        <v>0</v>
      </c>
      <c r="V57" s="20">
        <f t="shared" si="6"/>
        <v>0</v>
      </c>
    </row>
    <row r="58" spans="1:22" x14ac:dyDescent="0.2">
      <c r="A58" s="24" t="s">
        <v>66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x14ac:dyDescent="0.2">
      <c r="A59" s="2" t="s">
        <v>24</v>
      </c>
      <c r="B59" s="73"/>
      <c r="C59" s="73"/>
      <c r="D59" s="73"/>
      <c r="E59" s="73"/>
      <c r="F59" s="73"/>
      <c r="G59" s="73"/>
      <c r="H59" s="73"/>
      <c r="I59" s="73"/>
      <c r="J59" s="73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x14ac:dyDescent="0.2">
      <c r="A60" s="2" t="s">
        <v>25</v>
      </c>
      <c r="B60" s="73"/>
      <c r="C60" s="73"/>
      <c r="D60" s="73"/>
      <c r="E60" s="73"/>
      <c r="F60" s="73"/>
      <c r="G60" s="73"/>
      <c r="H60" s="73"/>
      <c r="I60" s="73"/>
      <c r="J60" s="73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x14ac:dyDescent="0.2">
      <c r="A61" s="2" t="s">
        <v>13</v>
      </c>
      <c r="B61" s="73"/>
      <c r="C61" s="73"/>
      <c r="D61" s="73"/>
      <c r="E61" s="73"/>
      <c r="F61" s="73"/>
      <c r="G61" s="73"/>
      <c r="H61" s="73"/>
      <c r="I61" s="73"/>
      <c r="J61" s="73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x14ac:dyDescent="0.2">
      <c r="A62" s="2" t="s">
        <v>14</v>
      </c>
      <c r="B62" s="73"/>
      <c r="C62" s="73"/>
      <c r="D62" s="73"/>
      <c r="E62" s="73"/>
      <c r="F62" s="73"/>
      <c r="G62" s="73"/>
      <c r="H62" s="73"/>
      <c r="I62" s="73"/>
      <c r="J62" s="7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x14ac:dyDescent="0.2">
      <c r="A63" s="2" t="s">
        <v>15</v>
      </c>
      <c r="B63" s="73"/>
      <c r="C63" s="73"/>
      <c r="D63" s="73"/>
      <c r="E63" s="73"/>
      <c r="F63" s="73"/>
      <c r="G63" s="73"/>
      <c r="H63" s="73"/>
      <c r="I63" s="73"/>
      <c r="J63" s="73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x14ac:dyDescent="0.2">
      <c r="A64" s="2" t="s">
        <v>67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x14ac:dyDescent="0.2">
      <c r="A65" s="77" t="s">
        <v>68</v>
      </c>
      <c r="B65" s="73"/>
      <c r="C65" s="73"/>
      <c r="D65" s="73"/>
      <c r="E65" s="73"/>
      <c r="F65" s="73"/>
      <c r="G65" s="73"/>
      <c r="H65" s="73"/>
      <c r="I65" s="73"/>
      <c r="J65" s="73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x14ac:dyDescent="0.2">
      <c r="A66" s="2" t="s">
        <v>16</v>
      </c>
      <c r="B66" s="73"/>
      <c r="C66" s="73"/>
      <c r="D66" s="73"/>
      <c r="E66" s="73"/>
      <c r="F66" s="73"/>
      <c r="G66" s="73"/>
      <c r="H66" s="73"/>
      <c r="I66" s="73"/>
      <c r="J66" s="73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x14ac:dyDescent="0.2">
      <c r="A67" s="2" t="s">
        <v>17</v>
      </c>
      <c r="B67" s="73"/>
      <c r="C67" s="73"/>
      <c r="D67" s="73"/>
      <c r="E67" s="73"/>
      <c r="F67" s="73"/>
      <c r="G67" s="73"/>
      <c r="H67" s="73"/>
      <c r="I67" s="73"/>
      <c r="J67" s="73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x14ac:dyDescent="0.2">
      <c r="A68" s="2" t="s">
        <v>32</v>
      </c>
      <c r="B68" s="71"/>
      <c r="C68" s="71"/>
      <c r="D68" s="71"/>
      <c r="E68" s="71"/>
      <c r="F68" s="71"/>
      <c r="G68" s="71"/>
      <c r="H68" s="71"/>
      <c r="I68" s="71"/>
      <c r="J68" s="7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x14ac:dyDescent="0.2">
      <c r="A69" s="2" t="s">
        <v>102</v>
      </c>
      <c r="B69" s="71"/>
      <c r="C69" s="71"/>
      <c r="D69" s="71"/>
      <c r="E69" s="71"/>
      <c r="F69" s="71"/>
      <c r="G69" s="71"/>
      <c r="H69" s="71"/>
      <c r="I69" s="71"/>
      <c r="J69" s="7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0E47-2BA3-4869-9046-75711B117D3D}">
  <dimension ref="A1:O73"/>
  <sheetViews>
    <sheetView workbookViewId="0">
      <selection activeCell="B14" sqref="B14"/>
    </sheetView>
  </sheetViews>
  <sheetFormatPr defaultRowHeight="12.75" x14ac:dyDescent="0.2"/>
  <cols>
    <col min="1" max="1" width="34.7109375" customWidth="1"/>
    <col min="2" max="15" width="15.85546875" customWidth="1"/>
  </cols>
  <sheetData>
    <row r="1" spans="1:15" ht="23.25" x14ac:dyDescent="0.35">
      <c r="A1" s="46" t="s">
        <v>69</v>
      </c>
      <c r="B1" s="29"/>
      <c r="C1" s="29"/>
      <c r="D1" s="83" t="s">
        <v>103</v>
      </c>
      <c r="E1" s="86"/>
      <c r="F1" s="86"/>
      <c r="G1" s="86"/>
      <c r="H1" s="86"/>
      <c r="I1" s="86"/>
      <c r="J1" s="29"/>
    </row>
    <row r="2" spans="1:15" x14ac:dyDescent="0.2">
      <c r="B2" s="29"/>
      <c r="C2" s="29"/>
      <c r="D2" s="29"/>
      <c r="E2" s="29"/>
      <c r="F2" s="29"/>
      <c r="G2" s="29"/>
      <c r="H2" s="29"/>
      <c r="I2" s="29"/>
      <c r="J2" s="29"/>
    </row>
    <row r="3" spans="1:15" ht="20.25" x14ac:dyDescent="0.3">
      <c r="A3" s="47" t="s">
        <v>104</v>
      </c>
      <c r="B3" s="29"/>
      <c r="C3" s="29"/>
      <c r="D3" s="29"/>
      <c r="E3" s="29"/>
      <c r="F3" s="29"/>
      <c r="G3" s="29"/>
      <c r="H3" s="29"/>
      <c r="I3" s="29"/>
      <c r="J3" s="29"/>
    </row>
    <row r="4" spans="1:15" ht="15.75" x14ac:dyDescent="0.25">
      <c r="A4" s="28" t="s">
        <v>62</v>
      </c>
      <c r="B4" s="30">
        <v>44415</v>
      </c>
      <c r="C4" s="30">
        <v>44419</v>
      </c>
      <c r="D4" s="30">
        <v>44423</v>
      </c>
      <c r="E4" s="30">
        <v>44429</v>
      </c>
      <c r="F4" s="30"/>
      <c r="G4" s="30"/>
      <c r="H4" s="30"/>
      <c r="I4" s="30"/>
      <c r="J4" s="30"/>
      <c r="K4" s="25"/>
      <c r="L4" s="25"/>
      <c r="M4" s="25"/>
      <c r="N4" s="25"/>
      <c r="O4" s="25"/>
    </row>
    <row r="5" spans="1:15" ht="31.5" x14ac:dyDescent="0.25">
      <c r="A5" s="28" t="s">
        <v>18</v>
      </c>
      <c r="B5" s="31" t="s">
        <v>105</v>
      </c>
      <c r="C5" s="31" t="s">
        <v>106</v>
      </c>
      <c r="D5" s="31" t="s">
        <v>107</v>
      </c>
      <c r="E5" s="32" t="s">
        <v>108</v>
      </c>
      <c r="F5" s="32"/>
      <c r="G5" s="32"/>
      <c r="H5" s="32"/>
      <c r="I5" s="31"/>
      <c r="J5" s="32"/>
      <c r="K5" s="27"/>
      <c r="L5" s="27"/>
      <c r="M5" s="27"/>
      <c r="N5" s="27"/>
      <c r="O5" s="27"/>
    </row>
    <row r="6" spans="1:15" x14ac:dyDescent="0.2">
      <c r="A6" s="15"/>
      <c r="B6" s="48"/>
      <c r="C6" s="49"/>
      <c r="D6" s="49"/>
      <c r="E6" s="49"/>
      <c r="F6" s="49"/>
      <c r="G6" s="49"/>
      <c r="H6" s="49"/>
      <c r="I6" s="48"/>
      <c r="J6" s="49"/>
      <c r="K6" s="50"/>
      <c r="L6" s="50"/>
      <c r="M6" s="50"/>
      <c r="N6" s="50"/>
      <c r="O6" s="50"/>
    </row>
    <row r="7" spans="1:15" x14ac:dyDescent="0.2">
      <c r="A7" s="66" t="s">
        <v>9</v>
      </c>
      <c r="B7" s="33" t="s">
        <v>109</v>
      </c>
      <c r="C7" s="34" t="s">
        <v>110</v>
      </c>
      <c r="D7" s="34" t="s">
        <v>110</v>
      </c>
      <c r="E7" s="34" t="s">
        <v>111</v>
      </c>
      <c r="F7" s="33"/>
      <c r="G7" s="33"/>
      <c r="H7" s="33"/>
      <c r="I7" s="35"/>
      <c r="J7" s="33"/>
      <c r="K7" s="13"/>
      <c r="L7" s="13"/>
      <c r="M7" s="13"/>
      <c r="N7" s="13"/>
      <c r="O7" s="13"/>
    </row>
    <row r="8" spans="1:15" x14ac:dyDescent="0.2">
      <c r="A8" s="66" t="s">
        <v>10</v>
      </c>
      <c r="B8" s="36" t="s">
        <v>48</v>
      </c>
      <c r="C8" s="36" t="s">
        <v>48</v>
      </c>
      <c r="D8" s="36" t="s">
        <v>48</v>
      </c>
      <c r="E8" s="36" t="s">
        <v>48</v>
      </c>
      <c r="F8" s="37"/>
      <c r="G8" s="37"/>
      <c r="H8" s="37"/>
      <c r="I8" s="36"/>
      <c r="J8" s="37"/>
      <c r="K8" s="11"/>
      <c r="L8" s="11"/>
      <c r="M8" s="11"/>
      <c r="N8" s="11"/>
      <c r="O8" s="11"/>
    </row>
    <row r="9" spans="1:15" x14ac:dyDescent="0.2">
      <c r="A9" s="78" t="s">
        <v>59</v>
      </c>
      <c r="B9" s="36">
        <v>15</v>
      </c>
      <c r="C9" s="38" t="s">
        <v>60</v>
      </c>
      <c r="D9" s="38" t="s">
        <v>61</v>
      </c>
      <c r="E9" s="38" t="s">
        <v>60</v>
      </c>
      <c r="F9" s="38"/>
      <c r="G9" s="38"/>
      <c r="H9" s="38"/>
      <c r="I9" s="38"/>
      <c r="J9" s="38"/>
      <c r="K9" s="14"/>
      <c r="L9" s="14"/>
      <c r="M9" s="14"/>
      <c r="N9" s="14"/>
      <c r="O9" s="14"/>
    </row>
    <row r="10" spans="1:15" x14ac:dyDescent="0.2">
      <c r="B10" s="54"/>
      <c r="C10" s="49"/>
      <c r="D10" s="49"/>
      <c r="E10" s="49"/>
      <c r="F10" s="49"/>
      <c r="G10" s="49"/>
      <c r="H10" s="49"/>
      <c r="I10" s="54"/>
      <c r="J10" s="49"/>
      <c r="K10" s="50"/>
      <c r="L10" s="50"/>
      <c r="M10" s="50"/>
      <c r="N10" s="50"/>
      <c r="O10" s="50"/>
    </row>
    <row r="11" spans="1:15" x14ac:dyDescent="0.2">
      <c r="A11" s="1" t="s">
        <v>51</v>
      </c>
      <c r="B11" s="56">
        <v>22</v>
      </c>
      <c r="C11" s="56">
        <v>22</v>
      </c>
      <c r="D11" s="56">
        <v>22</v>
      </c>
      <c r="E11" s="56">
        <v>22</v>
      </c>
      <c r="F11" s="56"/>
      <c r="G11" s="56"/>
      <c r="H11" s="56"/>
      <c r="I11" s="56"/>
      <c r="J11" s="56"/>
      <c r="K11" s="57"/>
      <c r="L11" s="57"/>
      <c r="M11" s="57"/>
      <c r="N11" s="57"/>
      <c r="O11" s="57"/>
    </row>
    <row r="12" spans="1:15" x14ac:dyDescent="0.2">
      <c r="A12" s="1" t="s">
        <v>52</v>
      </c>
      <c r="B12" s="56">
        <v>18</v>
      </c>
      <c r="C12" s="56">
        <v>20</v>
      </c>
      <c r="D12" s="56">
        <v>16</v>
      </c>
      <c r="E12" s="56">
        <v>22</v>
      </c>
      <c r="F12" s="56"/>
      <c r="G12" s="56"/>
      <c r="H12" s="56"/>
      <c r="I12" s="56"/>
      <c r="J12" s="56"/>
      <c r="K12" s="57"/>
      <c r="L12" s="57"/>
      <c r="M12" s="57"/>
      <c r="N12" s="57"/>
      <c r="O12" s="57"/>
    </row>
    <row r="13" spans="1:15" x14ac:dyDescent="0.2">
      <c r="A13" s="1" t="s">
        <v>53</v>
      </c>
      <c r="B13" s="56">
        <v>16</v>
      </c>
      <c r="C13" s="56">
        <v>16</v>
      </c>
      <c r="D13" s="56">
        <v>16</v>
      </c>
      <c r="E13" s="56">
        <v>16</v>
      </c>
      <c r="F13" s="56"/>
      <c r="G13" s="56"/>
      <c r="H13" s="56"/>
      <c r="I13" s="56"/>
      <c r="J13" s="56"/>
      <c r="K13" s="57"/>
      <c r="L13" s="57"/>
      <c r="M13" s="57"/>
      <c r="N13" s="57"/>
      <c r="O13" s="57"/>
    </row>
    <row r="14" spans="1:15" x14ac:dyDescent="0.2">
      <c r="A14" s="1" t="s">
        <v>54</v>
      </c>
      <c r="B14" s="56">
        <v>16</v>
      </c>
      <c r="C14" s="56">
        <v>16</v>
      </c>
      <c r="D14" s="56">
        <v>16</v>
      </c>
      <c r="E14" s="56">
        <v>16</v>
      </c>
      <c r="F14" s="56"/>
      <c r="G14" s="56"/>
      <c r="H14" s="56"/>
      <c r="I14" s="56"/>
      <c r="J14" s="56"/>
      <c r="K14" s="57"/>
      <c r="L14" s="57"/>
      <c r="M14" s="57"/>
      <c r="N14" s="57"/>
      <c r="O14" s="57"/>
    </row>
    <row r="15" spans="1:15" x14ac:dyDescent="0.2">
      <c r="B15" s="58"/>
      <c r="C15" s="59"/>
      <c r="D15" s="59"/>
      <c r="E15" s="59"/>
      <c r="F15" s="59"/>
      <c r="G15" s="59"/>
      <c r="H15" s="59"/>
      <c r="I15" s="58"/>
      <c r="J15" s="59"/>
      <c r="K15" s="60"/>
      <c r="L15" s="60"/>
      <c r="M15" s="60"/>
      <c r="N15" s="60"/>
      <c r="O15" s="60"/>
    </row>
    <row r="16" spans="1:15" x14ac:dyDescent="0.2">
      <c r="A16" s="1" t="s">
        <v>5</v>
      </c>
      <c r="B16" s="56">
        <v>32</v>
      </c>
      <c r="C16" s="56">
        <v>105</v>
      </c>
      <c r="D16" s="56">
        <v>113</v>
      </c>
      <c r="E16" s="56">
        <v>98</v>
      </c>
      <c r="F16" s="56"/>
      <c r="G16" s="56"/>
      <c r="H16" s="56"/>
      <c r="I16" s="56"/>
      <c r="J16" s="56"/>
      <c r="K16" s="57"/>
      <c r="L16" s="57"/>
      <c r="M16" s="57"/>
      <c r="N16" s="57"/>
      <c r="O16" s="57"/>
    </row>
    <row r="17" spans="1:15" x14ac:dyDescent="0.2">
      <c r="A17" s="1" t="s">
        <v>6</v>
      </c>
      <c r="B17" s="56">
        <v>12</v>
      </c>
      <c r="C17" s="56">
        <v>74</v>
      </c>
      <c r="D17" s="56">
        <v>78</v>
      </c>
      <c r="E17" s="56">
        <v>76</v>
      </c>
      <c r="F17" s="56"/>
      <c r="G17" s="56"/>
      <c r="H17" s="56"/>
      <c r="I17" s="56"/>
      <c r="J17" s="56"/>
      <c r="K17" s="57"/>
      <c r="L17" s="57"/>
      <c r="M17" s="57"/>
      <c r="N17" s="57"/>
      <c r="O17" s="57"/>
    </row>
    <row r="18" spans="1:15" x14ac:dyDescent="0.2">
      <c r="A18" s="1" t="s">
        <v>55</v>
      </c>
      <c r="B18" s="39">
        <f>B16+B17</f>
        <v>44</v>
      </c>
      <c r="C18" s="39">
        <f>C16+C17</f>
        <v>179</v>
      </c>
      <c r="D18" s="39">
        <f t="shared" ref="D18:O18" si="0">D16+D17</f>
        <v>191</v>
      </c>
      <c r="E18" s="39">
        <f t="shared" si="0"/>
        <v>174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</row>
    <row r="19" spans="1:15" x14ac:dyDescent="0.2">
      <c r="A19" s="7" t="s">
        <v>58</v>
      </c>
      <c r="B19" s="40">
        <v>62</v>
      </c>
      <c r="C19" s="40">
        <v>62</v>
      </c>
      <c r="D19" s="40">
        <v>62</v>
      </c>
      <c r="E19" s="40">
        <v>62</v>
      </c>
      <c r="F19" s="40">
        <v>62</v>
      </c>
      <c r="G19" s="40">
        <v>62</v>
      </c>
      <c r="H19" s="40">
        <v>62</v>
      </c>
      <c r="I19" s="40">
        <v>62</v>
      </c>
      <c r="J19" s="40">
        <v>62</v>
      </c>
      <c r="K19" s="40">
        <v>62</v>
      </c>
      <c r="L19" s="40">
        <v>62</v>
      </c>
      <c r="M19" s="40">
        <v>62</v>
      </c>
      <c r="N19" s="40">
        <v>62</v>
      </c>
      <c r="O19" s="40">
        <v>62</v>
      </c>
    </row>
    <row r="20" spans="1:15" x14ac:dyDescent="0.2">
      <c r="A20" s="2" t="s">
        <v>57</v>
      </c>
      <c r="B20" s="39">
        <f>SUM(B18-B19)</f>
        <v>-18</v>
      </c>
      <c r="C20" s="39">
        <f t="shared" ref="C20:H20" si="1">SUM(C18-C19)</f>
        <v>117</v>
      </c>
      <c r="D20" s="39">
        <f t="shared" si="1"/>
        <v>129</v>
      </c>
      <c r="E20" s="39">
        <f t="shared" si="1"/>
        <v>112</v>
      </c>
      <c r="F20" s="39">
        <f t="shared" si="1"/>
        <v>-62</v>
      </c>
      <c r="G20" s="39">
        <f t="shared" si="1"/>
        <v>-62</v>
      </c>
      <c r="H20" s="39">
        <f t="shared" si="1"/>
        <v>-62</v>
      </c>
      <c r="I20" s="39">
        <f>SUM(I18-I19)</f>
        <v>-62</v>
      </c>
      <c r="J20" s="39">
        <f t="shared" ref="J20:O20" si="2">SUM(J18-J19)</f>
        <v>-62</v>
      </c>
      <c r="K20" s="5">
        <f t="shared" si="2"/>
        <v>-62</v>
      </c>
      <c r="L20" s="5">
        <f t="shared" si="2"/>
        <v>-62</v>
      </c>
      <c r="M20" s="5">
        <f t="shared" si="2"/>
        <v>-62</v>
      </c>
      <c r="N20" s="5">
        <f t="shared" si="2"/>
        <v>-62</v>
      </c>
      <c r="O20" s="5">
        <f t="shared" si="2"/>
        <v>-62</v>
      </c>
    </row>
    <row r="21" spans="1:15" x14ac:dyDescent="0.2"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</row>
    <row r="22" spans="1:15" x14ac:dyDescent="0.2">
      <c r="B22" s="62"/>
      <c r="C22" s="49"/>
      <c r="D22" s="49"/>
      <c r="E22" s="49"/>
      <c r="F22" s="49"/>
      <c r="G22" s="49"/>
      <c r="H22" s="49"/>
      <c r="I22" s="62"/>
      <c r="J22" s="49"/>
      <c r="K22" s="50"/>
      <c r="L22" s="50"/>
      <c r="M22" s="50"/>
      <c r="N22" s="50"/>
      <c r="O22" s="50"/>
    </row>
    <row r="23" spans="1:15" x14ac:dyDescent="0.2">
      <c r="A23" s="7" t="s">
        <v>56</v>
      </c>
      <c r="B23" s="41">
        <v>15500</v>
      </c>
      <c r="C23" s="41">
        <v>15500</v>
      </c>
      <c r="D23" s="41">
        <v>15500</v>
      </c>
      <c r="E23" s="41">
        <v>15500</v>
      </c>
      <c r="F23" s="41">
        <v>15500</v>
      </c>
      <c r="G23" s="41">
        <v>15500</v>
      </c>
      <c r="H23" s="41">
        <v>15500</v>
      </c>
      <c r="I23" s="41">
        <v>15500</v>
      </c>
      <c r="J23" s="41">
        <v>15500</v>
      </c>
      <c r="K23" s="41">
        <v>15500</v>
      </c>
      <c r="L23" s="41">
        <v>15500</v>
      </c>
      <c r="M23" s="41">
        <v>15500</v>
      </c>
      <c r="N23" s="41">
        <v>15500</v>
      </c>
      <c r="O23" s="41">
        <v>15500</v>
      </c>
    </row>
    <row r="24" spans="1:15" x14ac:dyDescent="0.2">
      <c r="A24" s="1" t="s">
        <v>38</v>
      </c>
      <c r="B24" s="64">
        <v>10102</v>
      </c>
      <c r="C24" s="64">
        <v>11687</v>
      </c>
      <c r="D24" s="64"/>
      <c r="E24" s="64"/>
      <c r="F24" s="64"/>
      <c r="G24" s="64"/>
      <c r="H24" s="64"/>
      <c r="I24" s="64"/>
      <c r="J24" s="64"/>
      <c r="K24" s="65"/>
      <c r="L24" s="65"/>
      <c r="M24" s="65"/>
      <c r="N24" s="65"/>
      <c r="O24" s="65"/>
    </row>
    <row r="25" spans="1:15" x14ac:dyDescent="0.2">
      <c r="A25" s="1" t="s">
        <v>0</v>
      </c>
      <c r="B25" s="64">
        <v>12153</v>
      </c>
      <c r="C25" s="64">
        <v>12856</v>
      </c>
      <c r="D25" s="64"/>
      <c r="E25" s="64"/>
      <c r="F25" s="64"/>
      <c r="G25" s="64"/>
      <c r="H25" s="64"/>
      <c r="I25" s="64"/>
      <c r="J25" s="64"/>
      <c r="K25" s="65"/>
      <c r="L25" s="65"/>
      <c r="M25" s="65"/>
      <c r="N25" s="65"/>
      <c r="O25" s="65"/>
    </row>
    <row r="26" spans="1:15" x14ac:dyDescent="0.2">
      <c r="A26" s="1" t="s">
        <v>39</v>
      </c>
      <c r="B26" s="64">
        <v>12549</v>
      </c>
      <c r="C26" s="64">
        <v>13142</v>
      </c>
      <c r="D26" s="64"/>
      <c r="E26" s="64"/>
      <c r="F26" s="64"/>
      <c r="G26" s="64"/>
      <c r="H26" s="64"/>
      <c r="I26" s="64"/>
      <c r="J26" s="64"/>
      <c r="K26" s="65"/>
      <c r="L26" s="65"/>
      <c r="M26" s="65"/>
      <c r="N26" s="65"/>
      <c r="O26" s="65"/>
    </row>
    <row r="27" spans="1:15" x14ac:dyDescent="0.2">
      <c r="A27" s="1" t="s">
        <v>42</v>
      </c>
      <c r="B27" s="64">
        <v>12649</v>
      </c>
      <c r="C27" s="64">
        <v>14598</v>
      </c>
      <c r="D27" s="64"/>
      <c r="E27" s="64"/>
      <c r="F27" s="64"/>
      <c r="G27" s="64"/>
      <c r="H27" s="64"/>
      <c r="I27" s="64"/>
      <c r="J27" s="64"/>
      <c r="K27" s="65"/>
      <c r="L27" s="65"/>
      <c r="M27" s="65"/>
      <c r="N27" s="65"/>
      <c r="O27" s="65"/>
    </row>
    <row r="28" spans="1:15" x14ac:dyDescent="0.2">
      <c r="A28" s="3" t="s">
        <v>112</v>
      </c>
      <c r="B28" s="64">
        <v>185</v>
      </c>
      <c r="C28" s="64">
        <v>220</v>
      </c>
      <c r="D28" s="64"/>
      <c r="E28" s="64"/>
      <c r="F28" s="64"/>
      <c r="G28" s="64"/>
      <c r="H28" s="64"/>
      <c r="I28" s="64"/>
      <c r="J28" s="64"/>
      <c r="K28" s="65"/>
      <c r="L28" s="65"/>
      <c r="M28" s="65"/>
      <c r="N28" s="65"/>
      <c r="O28" s="65"/>
    </row>
    <row r="29" spans="1:15" x14ac:dyDescent="0.2">
      <c r="A29" s="79" t="s">
        <v>113</v>
      </c>
      <c r="B29" s="42">
        <f>SUM(B27+B28)</f>
        <v>12834</v>
      </c>
      <c r="C29" s="42">
        <f t="shared" ref="C29:O29" si="3">SUM(C27+C28)</f>
        <v>14818</v>
      </c>
      <c r="D29" s="42">
        <f t="shared" si="3"/>
        <v>0</v>
      </c>
      <c r="E29" s="42">
        <f t="shared" si="3"/>
        <v>0</v>
      </c>
      <c r="F29" s="42">
        <f t="shared" si="3"/>
        <v>0</v>
      </c>
      <c r="G29" s="42">
        <f t="shared" si="3"/>
        <v>0</v>
      </c>
      <c r="H29" s="42">
        <f t="shared" si="3"/>
        <v>0</v>
      </c>
      <c r="I29" s="42">
        <f t="shared" si="3"/>
        <v>0</v>
      </c>
      <c r="J29" s="42">
        <f t="shared" si="3"/>
        <v>0</v>
      </c>
      <c r="K29" s="42">
        <f t="shared" si="3"/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  <c r="O29" s="42">
        <f t="shared" si="3"/>
        <v>0</v>
      </c>
    </row>
    <row r="30" spans="1:15" x14ac:dyDescent="0.2">
      <c r="A30" s="66" t="s">
        <v>23</v>
      </c>
      <c r="B30" s="64">
        <v>14186</v>
      </c>
      <c r="C30" s="64">
        <v>14900</v>
      </c>
      <c r="D30" s="64"/>
      <c r="E30" s="64"/>
      <c r="F30" s="64"/>
      <c r="G30" s="64"/>
      <c r="H30" s="64"/>
      <c r="I30" s="64"/>
      <c r="J30" s="64"/>
      <c r="K30" s="65"/>
      <c r="L30" s="65"/>
      <c r="M30" s="65"/>
      <c r="N30" s="65"/>
      <c r="O30" s="65"/>
    </row>
    <row r="31" spans="1:15" x14ac:dyDescent="0.2">
      <c r="A31" s="18" t="s">
        <v>21</v>
      </c>
      <c r="B31" s="43">
        <f>SUM(B27/B23)*100</f>
        <v>81.606451612903228</v>
      </c>
      <c r="C31" s="43">
        <f t="shared" ref="C31:O31" si="4">SUM(C27/C23)*100</f>
        <v>94.180645161290329</v>
      </c>
      <c r="D31" s="43">
        <f t="shared" si="4"/>
        <v>0</v>
      </c>
      <c r="E31" s="43">
        <f t="shared" si="4"/>
        <v>0</v>
      </c>
      <c r="F31" s="43">
        <f t="shared" si="4"/>
        <v>0</v>
      </c>
      <c r="G31" s="43">
        <f t="shared" si="4"/>
        <v>0</v>
      </c>
      <c r="H31" s="43">
        <f t="shared" si="4"/>
        <v>0</v>
      </c>
      <c r="I31" s="43">
        <f t="shared" si="4"/>
        <v>0</v>
      </c>
      <c r="J31" s="43">
        <f t="shared" si="4"/>
        <v>0</v>
      </c>
      <c r="K31" s="43">
        <f t="shared" si="4"/>
        <v>0</v>
      </c>
      <c r="L31" s="43">
        <f t="shared" si="4"/>
        <v>0</v>
      </c>
      <c r="M31" s="43">
        <f t="shared" si="4"/>
        <v>0</v>
      </c>
      <c r="N31" s="43">
        <f t="shared" si="4"/>
        <v>0</v>
      </c>
      <c r="O31" s="43">
        <f t="shared" si="4"/>
        <v>0</v>
      </c>
    </row>
    <row r="32" spans="1:15" x14ac:dyDescent="0.2">
      <c r="A32" s="18" t="s">
        <v>22</v>
      </c>
      <c r="B32" s="42">
        <f t="shared" ref="B32:O32" si="5">SUM(B23-B30)</f>
        <v>1314</v>
      </c>
      <c r="C32" s="42">
        <f t="shared" si="5"/>
        <v>600</v>
      </c>
      <c r="D32" s="42">
        <f t="shared" si="5"/>
        <v>15500</v>
      </c>
      <c r="E32" s="42">
        <f t="shared" si="5"/>
        <v>15500</v>
      </c>
      <c r="F32" s="42">
        <f t="shared" si="5"/>
        <v>15500</v>
      </c>
      <c r="G32" s="42">
        <f t="shared" si="5"/>
        <v>15500</v>
      </c>
      <c r="H32" s="42">
        <f t="shared" si="5"/>
        <v>15500</v>
      </c>
      <c r="I32" s="42">
        <f t="shared" si="5"/>
        <v>15500</v>
      </c>
      <c r="J32" s="42">
        <f t="shared" si="5"/>
        <v>15500</v>
      </c>
      <c r="K32" s="4">
        <f t="shared" si="5"/>
        <v>15500</v>
      </c>
      <c r="L32" s="4">
        <f t="shared" si="5"/>
        <v>15500</v>
      </c>
      <c r="M32" s="4">
        <f t="shared" si="5"/>
        <v>15500</v>
      </c>
      <c r="N32" s="4">
        <f t="shared" si="5"/>
        <v>15500</v>
      </c>
      <c r="O32" s="4">
        <f t="shared" si="5"/>
        <v>15500</v>
      </c>
    </row>
    <row r="33" spans="1:15" x14ac:dyDescent="0.2">
      <c r="B33" s="62"/>
      <c r="C33" s="49"/>
      <c r="D33" s="49"/>
      <c r="E33" s="49"/>
      <c r="F33" s="49"/>
      <c r="G33" s="49"/>
      <c r="H33" s="49"/>
      <c r="I33" s="62"/>
      <c r="J33" s="49"/>
      <c r="K33" s="50"/>
      <c r="L33" s="50"/>
      <c r="M33" s="50"/>
      <c r="N33" s="50"/>
      <c r="O33" s="50"/>
    </row>
    <row r="34" spans="1:15" x14ac:dyDescent="0.2">
      <c r="A34" s="21" t="s">
        <v>114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  <c r="L34" s="68"/>
      <c r="M34" s="68"/>
      <c r="N34" s="68"/>
      <c r="O34" s="68"/>
    </row>
    <row r="35" spans="1:15" x14ac:dyDescent="0.2">
      <c r="A35" s="1"/>
      <c r="B35" s="56"/>
      <c r="C35" s="56"/>
      <c r="D35" s="56"/>
      <c r="E35" s="56"/>
      <c r="F35" s="56"/>
      <c r="G35" s="56"/>
      <c r="H35" s="56"/>
      <c r="I35" s="56"/>
      <c r="J35" s="56"/>
      <c r="K35" s="57"/>
      <c r="L35" s="57"/>
      <c r="M35" s="57"/>
      <c r="N35" s="57"/>
      <c r="O35" s="57"/>
    </row>
    <row r="36" spans="1:15" x14ac:dyDescent="0.2">
      <c r="A36" s="23" t="s">
        <v>115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68"/>
      <c r="M36" s="68"/>
      <c r="N36" s="68"/>
      <c r="O36" s="68"/>
    </row>
    <row r="37" spans="1:15" x14ac:dyDescent="0.2">
      <c r="A37" s="16"/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57"/>
      <c r="M37" s="57"/>
      <c r="N37" s="57"/>
      <c r="O37" s="57"/>
    </row>
    <row r="38" spans="1:15" x14ac:dyDescent="0.2">
      <c r="A38" s="23" t="s">
        <v>46</v>
      </c>
      <c r="B38" s="67"/>
      <c r="C38" s="67"/>
      <c r="D38" s="67"/>
      <c r="E38" s="67"/>
      <c r="F38" s="67"/>
      <c r="G38" s="67"/>
      <c r="H38" s="67"/>
      <c r="I38" s="67"/>
      <c r="J38" s="67"/>
      <c r="K38" s="68"/>
      <c r="L38" s="68"/>
      <c r="M38" s="68"/>
      <c r="N38" s="68"/>
      <c r="O38" s="68"/>
    </row>
    <row r="39" spans="1:15" x14ac:dyDescent="0.2">
      <c r="A39" s="70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63"/>
      <c r="M39" s="63"/>
      <c r="N39" s="63"/>
      <c r="O39" s="63"/>
    </row>
    <row r="40" spans="1:15" x14ac:dyDescent="0.2">
      <c r="A40" s="70"/>
      <c r="B40" s="62"/>
      <c r="C40" s="62"/>
      <c r="D40" s="62"/>
      <c r="E40" s="62"/>
      <c r="F40" s="62"/>
      <c r="G40" s="62"/>
      <c r="H40" s="62"/>
      <c r="I40" s="62"/>
      <c r="J40" s="62"/>
      <c r="K40" s="63"/>
      <c r="L40" s="63"/>
      <c r="M40" s="63"/>
      <c r="N40" s="63"/>
      <c r="O40" s="63"/>
    </row>
    <row r="41" spans="1:15" x14ac:dyDescent="0.2">
      <c r="A41" s="22" t="s">
        <v>63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3"/>
    </row>
    <row r="42" spans="1:15" x14ac:dyDescent="0.2">
      <c r="A42" s="1" t="s">
        <v>4</v>
      </c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  <c r="O42" s="57"/>
    </row>
    <row r="43" spans="1:15" x14ac:dyDescent="0.2">
      <c r="A43" s="3" t="s">
        <v>49</v>
      </c>
      <c r="B43" s="56"/>
      <c r="C43" s="56"/>
      <c r="D43" s="56"/>
      <c r="E43" s="56"/>
      <c r="F43" s="56"/>
      <c r="G43" s="56"/>
      <c r="H43" s="56"/>
      <c r="I43" s="56"/>
      <c r="J43" s="56"/>
      <c r="K43" s="57"/>
      <c r="L43" s="57"/>
      <c r="M43" s="57"/>
      <c r="N43" s="57"/>
      <c r="O43" s="57"/>
    </row>
    <row r="44" spans="1:15" x14ac:dyDescent="0.2">
      <c r="A44" s="1" t="s">
        <v>50</v>
      </c>
      <c r="B44" s="56"/>
      <c r="C44" s="56"/>
      <c r="D44" s="56"/>
      <c r="E44" s="56"/>
      <c r="F44" s="56"/>
      <c r="G44" s="56"/>
      <c r="H44" s="56"/>
      <c r="I44" s="56"/>
      <c r="J44" s="56"/>
      <c r="K44" s="57"/>
      <c r="L44" s="57"/>
      <c r="M44" s="57"/>
      <c r="N44" s="57"/>
      <c r="O44" s="57"/>
    </row>
    <row r="45" spans="1:15" x14ac:dyDescent="0.2">
      <c r="A45" s="1" t="s">
        <v>101</v>
      </c>
      <c r="B45" s="56"/>
      <c r="C45" s="56"/>
      <c r="D45" s="56"/>
      <c r="E45" s="56"/>
      <c r="F45" s="56"/>
      <c r="G45" s="56"/>
      <c r="H45" s="56"/>
      <c r="I45" s="56"/>
      <c r="J45" s="56"/>
      <c r="K45" s="57"/>
      <c r="L45" s="57"/>
      <c r="M45" s="57"/>
      <c r="N45" s="57"/>
      <c r="O45" s="57"/>
    </row>
    <row r="46" spans="1:15" x14ac:dyDescent="0.2">
      <c r="A46" s="1" t="s">
        <v>7</v>
      </c>
      <c r="B46" s="56"/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57"/>
      <c r="N46" s="57"/>
      <c r="O46" s="57"/>
    </row>
    <row r="47" spans="1:15" x14ac:dyDescent="0.2">
      <c r="A47" s="1" t="s">
        <v>65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57"/>
      <c r="N47" s="57"/>
      <c r="O47" s="57"/>
    </row>
    <row r="48" spans="1:15" x14ac:dyDescent="0.2">
      <c r="A48" s="1" t="s">
        <v>34</v>
      </c>
      <c r="B48" s="56"/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57"/>
      <c r="N48" s="57"/>
      <c r="O48" s="57"/>
    </row>
    <row r="49" spans="1:15" x14ac:dyDescent="0.2">
      <c r="A49" s="1" t="s">
        <v>35</v>
      </c>
      <c r="B49" s="56"/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57"/>
      <c r="N49" s="57"/>
      <c r="O49" s="57"/>
    </row>
    <row r="50" spans="1:15" x14ac:dyDescent="0.2">
      <c r="A50" s="1" t="s">
        <v>36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57"/>
      <c r="N50" s="57"/>
      <c r="O50" s="57"/>
    </row>
    <row r="51" spans="1:15" x14ac:dyDescent="0.2">
      <c r="A51" s="1" t="s">
        <v>8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57"/>
      <c r="M51" s="57"/>
      <c r="N51" s="57"/>
      <c r="O51" s="57"/>
    </row>
    <row r="52" spans="1:15" x14ac:dyDescent="0.2">
      <c r="A52" s="1" t="s">
        <v>37</v>
      </c>
      <c r="B52" s="71"/>
      <c r="C52" s="71"/>
      <c r="D52" s="71"/>
      <c r="E52" s="71"/>
      <c r="F52" s="71"/>
      <c r="G52" s="71"/>
      <c r="H52" s="71"/>
      <c r="I52" s="71"/>
      <c r="J52" s="71"/>
      <c r="K52" s="16"/>
      <c r="L52" s="16"/>
      <c r="M52" s="16"/>
      <c r="N52" s="16"/>
      <c r="O52" s="16"/>
    </row>
    <row r="53" spans="1:15" x14ac:dyDescent="0.2">
      <c r="A53" s="17"/>
      <c r="B53" s="44"/>
      <c r="C53" s="44"/>
      <c r="D53" s="44"/>
      <c r="E53" s="44"/>
      <c r="F53" s="44"/>
      <c r="G53" s="44"/>
      <c r="H53" s="44"/>
      <c r="I53" s="44"/>
      <c r="J53" s="44"/>
      <c r="K53" s="15"/>
      <c r="L53" s="15"/>
      <c r="M53" s="15"/>
      <c r="N53" s="15"/>
      <c r="O53" s="15"/>
    </row>
    <row r="54" spans="1:15" x14ac:dyDescent="0.2">
      <c r="A54" s="22" t="s">
        <v>64</v>
      </c>
      <c r="B54" s="44"/>
      <c r="C54" s="44"/>
      <c r="D54" s="44"/>
      <c r="E54" s="44"/>
      <c r="F54" s="44"/>
      <c r="G54" s="44"/>
      <c r="H54" s="44"/>
      <c r="I54" s="44"/>
      <c r="J54" s="44"/>
      <c r="K54" s="15"/>
      <c r="L54" s="15"/>
      <c r="M54" s="15"/>
      <c r="N54" s="15"/>
      <c r="O54" s="15"/>
    </row>
    <row r="55" spans="1:15" x14ac:dyDescent="0.2">
      <c r="A55" s="2" t="s">
        <v>12</v>
      </c>
      <c r="B55" s="72"/>
      <c r="C55" s="73"/>
      <c r="D55" s="73"/>
      <c r="E55" s="73"/>
      <c r="F55" s="73"/>
      <c r="G55" s="73"/>
      <c r="H55" s="73"/>
      <c r="I55" s="73"/>
      <c r="J55" s="73"/>
      <c r="K55" s="74"/>
      <c r="L55" s="74"/>
      <c r="M55" s="74"/>
      <c r="N55" s="74"/>
      <c r="O55" s="74"/>
    </row>
    <row r="56" spans="1:15" x14ac:dyDescent="0.2">
      <c r="A56" s="2" t="s">
        <v>11</v>
      </c>
      <c r="B56" s="72"/>
      <c r="C56" s="73"/>
      <c r="D56" s="73"/>
      <c r="E56" s="73"/>
      <c r="F56" s="73"/>
      <c r="G56" s="73"/>
      <c r="H56" s="73"/>
      <c r="I56" s="73"/>
      <c r="J56" s="73"/>
      <c r="K56" s="74"/>
      <c r="L56" s="74"/>
      <c r="M56" s="74"/>
      <c r="N56" s="74"/>
      <c r="O56" s="74"/>
    </row>
    <row r="57" spans="1:15" x14ac:dyDescent="0.2">
      <c r="A57" s="24" t="s">
        <v>30</v>
      </c>
      <c r="B57" s="45">
        <f>SUM(B55:B56)</f>
        <v>0</v>
      </c>
      <c r="C57" s="45">
        <f t="shared" ref="C57:O57" si="6">SUM(C55:C56)</f>
        <v>0</v>
      </c>
      <c r="D57" s="45">
        <f t="shared" si="6"/>
        <v>0</v>
      </c>
      <c r="E57" s="45">
        <f t="shared" si="6"/>
        <v>0</v>
      </c>
      <c r="F57" s="45">
        <f t="shared" si="6"/>
        <v>0</v>
      </c>
      <c r="G57" s="45">
        <f t="shared" si="6"/>
        <v>0</v>
      </c>
      <c r="H57" s="45">
        <f t="shared" si="6"/>
        <v>0</v>
      </c>
      <c r="I57" s="45">
        <f t="shared" si="6"/>
        <v>0</v>
      </c>
      <c r="J57" s="45">
        <f t="shared" si="6"/>
        <v>0</v>
      </c>
      <c r="K57" s="20">
        <f t="shared" si="6"/>
        <v>0</v>
      </c>
      <c r="L57" s="20">
        <f t="shared" si="6"/>
        <v>0</v>
      </c>
      <c r="M57" s="20">
        <f t="shared" si="6"/>
        <v>0</v>
      </c>
      <c r="N57" s="20">
        <f t="shared" si="6"/>
        <v>0</v>
      </c>
      <c r="O57" s="20">
        <f t="shared" si="6"/>
        <v>0</v>
      </c>
    </row>
    <row r="58" spans="1:15" x14ac:dyDescent="0.2">
      <c r="A58" s="24" t="s">
        <v>66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  <c r="L58" s="76"/>
      <c r="M58" s="76"/>
      <c r="N58" s="76"/>
      <c r="O58" s="76"/>
    </row>
    <row r="59" spans="1:15" x14ac:dyDescent="0.2">
      <c r="A59" s="2" t="s">
        <v>24</v>
      </c>
      <c r="B59" s="73"/>
      <c r="C59" s="73"/>
      <c r="D59" s="73"/>
      <c r="E59" s="73"/>
      <c r="F59" s="73"/>
      <c r="G59" s="73"/>
      <c r="H59" s="73"/>
      <c r="I59" s="73"/>
      <c r="J59" s="73"/>
      <c r="K59" s="74"/>
      <c r="L59" s="74"/>
      <c r="M59" s="74"/>
      <c r="N59" s="74"/>
      <c r="O59" s="74"/>
    </row>
    <row r="60" spans="1:15" x14ac:dyDescent="0.2">
      <c r="A60" s="2" t="s">
        <v>25</v>
      </c>
      <c r="B60" s="73"/>
      <c r="C60" s="73"/>
      <c r="D60" s="73"/>
      <c r="E60" s="73"/>
      <c r="F60" s="73"/>
      <c r="G60" s="73"/>
      <c r="H60" s="73"/>
      <c r="I60" s="73"/>
      <c r="J60" s="73"/>
      <c r="K60" s="74"/>
      <c r="L60" s="74"/>
      <c r="M60" s="74"/>
      <c r="N60" s="74"/>
      <c r="O60" s="74"/>
    </row>
    <row r="61" spans="1:15" x14ac:dyDescent="0.2">
      <c r="A61" s="2" t="s">
        <v>13</v>
      </c>
      <c r="B61" s="73"/>
      <c r="C61" s="73"/>
      <c r="D61" s="73"/>
      <c r="E61" s="73"/>
      <c r="F61" s="73"/>
      <c r="G61" s="73"/>
      <c r="H61" s="73"/>
      <c r="I61" s="73"/>
      <c r="J61" s="73"/>
      <c r="K61" s="74"/>
      <c r="L61" s="74"/>
      <c r="M61" s="74"/>
      <c r="N61" s="74"/>
      <c r="O61" s="74"/>
    </row>
    <row r="62" spans="1:15" x14ac:dyDescent="0.2">
      <c r="A62" s="2" t="s">
        <v>14</v>
      </c>
      <c r="B62" s="73"/>
      <c r="C62" s="73"/>
      <c r="D62" s="73"/>
      <c r="E62" s="73"/>
      <c r="F62" s="73"/>
      <c r="G62" s="73"/>
      <c r="H62" s="73"/>
      <c r="I62" s="73"/>
      <c r="J62" s="73"/>
      <c r="K62" s="74"/>
      <c r="L62" s="74"/>
      <c r="M62" s="74"/>
      <c r="N62" s="74"/>
      <c r="O62" s="74"/>
    </row>
    <row r="63" spans="1:15" x14ac:dyDescent="0.2">
      <c r="A63" s="2" t="s">
        <v>15</v>
      </c>
      <c r="B63" s="73"/>
      <c r="C63" s="73"/>
      <c r="D63" s="73"/>
      <c r="E63" s="73"/>
      <c r="F63" s="73"/>
      <c r="G63" s="73"/>
      <c r="H63" s="73"/>
      <c r="I63" s="73"/>
      <c r="J63" s="73"/>
      <c r="K63" s="74"/>
      <c r="L63" s="74"/>
      <c r="M63" s="74"/>
      <c r="N63" s="74"/>
      <c r="O63" s="74"/>
    </row>
    <row r="64" spans="1:15" x14ac:dyDescent="0.2">
      <c r="A64" s="2" t="s">
        <v>67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  <c r="L64" s="74"/>
      <c r="M64" s="74"/>
      <c r="N64" s="74"/>
      <c r="O64" s="74"/>
    </row>
    <row r="65" spans="1:15" x14ac:dyDescent="0.2">
      <c r="A65" s="77" t="s">
        <v>68</v>
      </c>
      <c r="B65" s="73"/>
      <c r="C65" s="73"/>
      <c r="D65" s="73"/>
      <c r="E65" s="73"/>
      <c r="F65" s="73"/>
      <c r="G65" s="73"/>
      <c r="H65" s="73"/>
      <c r="I65" s="73"/>
      <c r="J65" s="73"/>
      <c r="K65" s="74"/>
      <c r="L65" s="74"/>
      <c r="M65" s="74"/>
      <c r="N65" s="74"/>
      <c r="O65" s="74"/>
    </row>
    <row r="66" spans="1:15" x14ac:dyDescent="0.2">
      <c r="A66" s="2" t="s">
        <v>16</v>
      </c>
      <c r="B66" s="73"/>
      <c r="C66" s="73"/>
      <c r="D66" s="73"/>
      <c r="E66" s="73"/>
      <c r="F66" s="73"/>
      <c r="G66" s="73"/>
      <c r="H66" s="73"/>
      <c r="I66" s="73"/>
      <c r="J66" s="73"/>
      <c r="K66" s="74"/>
      <c r="L66" s="74"/>
      <c r="M66" s="74"/>
      <c r="N66" s="74"/>
      <c r="O66" s="74"/>
    </row>
    <row r="67" spans="1:15" x14ac:dyDescent="0.2">
      <c r="A67" s="2" t="s">
        <v>17</v>
      </c>
      <c r="B67" s="73"/>
      <c r="C67" s="73"/>
      <c r="D67" s="73"/>
      <c r="E67" s="73"/>
      <c r="F67" s="73"/>
      <c r="G67" s="73"/>
      <c r="H67" s="73"/>
      <c r="I67" s="73"/>
      <c r="J67" s="73"/>
      <c r="K67" s="74"/>
      <c r="L67" s="74"/>
      <c r="M67" s="74"/>
      <c r="N67" s="74"/>
      <c r="O67" s="74"/>
    </row>
    <row r="68" spans="1:15" x14ac:dyDescent="0.2">
      <c r="A68" s="2" t="s">
        <v>32</v>
      </c>
      <c r="B68" s="71"/>
      <c r="C68" s="71"/>
      <c r="D68" s="71"/>
      <c r="E68" s="71"/>
      <c r="F68" s="71"/>
      <c r="G68" s="71"/>
      <c r="H68" s="71"/>
      <c r="I68" s="71"/>
      <c r="J68" s="71"/>
      <c r="K68" s="16"/>
      <c r="L68" s="16"/>
      <c r="M68" s="16"/>
      <c r="N68" s="16"/>
      <c r="O68" s="16"/>
    </row>
    <row r="69" spans="1:15" x14ac:dyDescent="0.2">
      <c r="A69" s="2" t="s">
        <v>33</v>
      </c>
      <c r="B69" s="71"/>
      <c r="C69" s="71"/>
      <c r="D69" s="71"/>
      <c r="E69" s="71"/>
      <c r="F69" s="71"/>
      <c r="G69" s="71"/>
      <c r="H69" s="71"/>
      <c r="I69" s="71"/>
      <c r="J69" s="71"/>
      <c r="K69" s="16"/>
      <c r="L69" s="16"/>
      <c r="M69" s="16"/>
      <c r="N69" s="16"/>
      <c r="O69" s="16"/>
    </row>
    <row r="70" spans="1:15" x14ac:dyDescent="0.2">
      <c r="B70" s="29"/>
      <c r="C70" s="29"/>
      <c r="D70" s="29"/>
      <c r="E70" s="29"/>
      <c r="F70" s="29"/>
      <c r="G70" s="29"/>
      <c r="H70" s="29"/>
      <c r="I70" s="29"/>
      <c r="J70" s="29"/>
    </row>
    <row r="71" spans="1:15" x14ac:dyDescent="0.2">
      <c r="A71" s="70" t="s">
        <v>116</v>
      </c>
      <c r="B71" s="84" t="s">
        <v>117</v>
      </c>
      <c r="C71" s="85"/>
      <c r="D71" s="85"/>
      <c r="E71" s="85"/>
      <c r="F71" s="85"/>
      <c r="G71" s="85"/>
      <c r="H71" s="85"/>
      <c r="I71" s="85"/>
      <c r="J71" s="85"/>
      <c r="K71" s="85"/>
    </row>
    <row r="72" spans="1:15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</row>
    <row r="73" spans="1:15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</row>
  </sheetData>
  <mergeCells count="2">
    <mergeCell ref="D1:I1"/>
    <mergeCell ref="B71:K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10b74b-c868-41e5-83c4-acf4dc86abb6">
      <Terms xmlns="http://schemas.microsoft.com/office/infopath/2007/PartnerControls"/>
    </lcf76f155ced4ddcb4097134ff3c332f>
    <TaxCatchAll xmlns="506f11aa-304b-48e5-9722-fa77c0ed33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7E6D3EBABA0478CB8F83CFE4C663E" ma:contentTypeVersion="18" ma:contentTypeDescription="Create a new document." ma:contentTypeScope="" ma:versionID="8a725a88b226f3639652c8a2197d97af">
  <xsd:schema xmlns:xsd="http://www.w3.org/2001/XMLSchema" xmlns:xs="http://www.w3.org/2001/XMLSchema" xmlns:p="http://schemas.microsoft.com/office/2006/metadata/properties" xmlns:ns2="2f10b74b-c868-41e5-83c4-acf4dc86abb6" xmlns:ns3="506f11aa-304b-48e5-9722-fa77c0ed332d" targetNamespace="http://schemas.microsoft.com/office/2006/metadata/properties" ma:root="true" ma:fieldsID="0daf501a95eaf6e674c23f0c8258c134" ns2:_="" ns3:_="">
    <xsd:import namespace="2f10b74b-c868-41e5-83c4-acf4dc86abb6"/>
    <xsd:import namespace="506f11aa-304b-48e5-9722-fa77c0ed33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0b74b-c868-41e5-83c4-acf4dc86a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1d501d1-8c3c-4b7e-bbad-c8d5a5aa3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f11aa-304b-48e5-9722-fa77c0ed33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c6071c-77aa-43c2-9237-1ce3b41e7dce}" ma:internalName="TaxCatchAll" ma:showField="CatchAllData" ma:web="506f11aa-304b-48e5-9722-fa77c0ed33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BE46A4-5BFC-4985-841A-9888C5C413B2}">
  <ds:schemaRefs>
    <ds:schemaRef ds:uri="http://schemas.microsoft.com/office/2006/metadata/properties"/>
    <ds:schemaRef ds:uri="http://schemas.microsoft.com/office/infopath/2007/PartnerControls"/>
    <ds:schemaRef ds:uri="2f10b74b-c868-41e5-83c4-acf4dc86abb6"/>
    <ds:schemaRef ds:uri="506f11aa-304b-48e5-9722-fa77c0ed332d"/>
  </ds:schemaRefs>
</ds:datastoreItem>
</file>

<file path=customXml/itemProps2.xml><?xml version="1.0" encoding="utf-8"?>
<ds:datastoreItem xmlns:ds="http://schemas.openxmlformats.org/officeDocument/2006/customXml" ds:itemID="{18463F53-233D-4CF3-BAD9-62C1E4F0F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0b74b-c868-41e5-83c4-acf4dc86abb6"/>
    <ds:schemaRef ds:uri="506f11aa-304b-48e5-9722-fa77c0ed3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158A9E-7923-4E65-874A-D8B8C7ACA9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Football club example</vt:lpstr>
      <vt:lpstr>Horse racing example</vt:lpstr>
      <vt:lpstr>Rugby club example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Andrea Jones</cp:lastModifiedBy>
  <cp:lastPrinted>2008-06-03T13:29:55Z</cp:lastPrinted>
  <dcterms:created xsi:type="dcterms:W3CDTF">2003-04-23T18:57:33Z</dcterms:created>
  <dcterms:modified xsi:type="dcterms:W3CDTF">2024-02-05T15:28:25Z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0x010100A3B7E6D3EBABA0478CB8F83CFE4C663E</vt:lpwstr>
  </property>
  <property fmtid="{D5CDD505-2E9C-101B-9397-08002B2CF9AE}" pid="3" name="MediaServiceImageTags">
    <vt:lpwstr/>
  </property>
</Properties>
</file>